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65266" windowWidth="7650" windowHeight="9525" tabRatio="192" activeTab="0"/>
  </bookViews>
  <sheets>
    <sheet name="Participants " sheetId="1" r:id="rId1"/>
    <sheet name="Points" sheetId="2" r:id="rId2"/>
  </sheets>
  <definedNames>
    <definedName name="_xlnm._FilterDatabase" localSheetId="0" hidden="1">'Participants '!$A$16:$AU$16</definedName>
    <definedName name="Points">#REF!</definedName>
    <definedName name="pts">#REF!</definedName>
    <definedName name="_xlnm.Print_Area" localSheetId="0">'Participants '!$A$12:$AE$26</definedName>
  </definedNames>
  <calcPr fullCalcOnLoad="1"/>
</workbook>
</file>

<file path=xl/sharedStrings.xml><?xml version="1.0" encoding="utf-8"?>
<sst xmlns="http://schemas.openxmlformats.org/spreadsheetml/2006/main" count="184" uniqueCount="53">
  <si>
    <t>Place</t>
  </si>
  <si>
    <t>Général</t>
  </si>
  <si>
    <t>Pts acquis</t>
  </si>
  <si>
    <t>Infos Détaillés</t>
  </si>
  <si>
    <t>Informations</t>
  </si>
  <si>
    <t>ABD</t>
  </si>
  <si>
    <t>Pts Correspondants</t>
  </si>
  <si>
    <t>En partenariat avec :</t>
  </si>
  <si>
    <t>RCMAG, le web magazine du modélisme</t>
  </si>
  <si>
    <t>RC94, le club TT / MT / Mini-Z de Sucy-en-Brie</t>
  </si>
  <si>
    <t>X</t>
  </si>
  <si>
    <t>P 1</t>
  </si>
  <si>
    <t>P 3</t>
  </si>
  <si>
    <r>
      <t>Manche n°1</t>
    </r>
    <r>
      <rPr>
        <b/>
        <sz val="10"/>
        <color indexed="23"/>
        <rFont val="Verdana"/>
        <family val="2"/>
      </rPr>
      <t xml:space="preserve">
28/01/2007</t>
    </r>
  </si>
  <si>
    <r>
      <t>Manche n°2</t>
    </r>
    <r>
      <rPr>
        <b/>
        <sz val="10"/>
        <color indexed="23"/>
        <rFont val="Verdana"/>
        <family val="2"/>
      </rPr>
      <t xml:space="preserve">
18/02/2007</t>
    </r>
  </si>
  <si>
    <r>
      <t>Manche n°4</t>
    </r>
    <r>
      <rPr>
        <b/>
        <sz val="10"/>
        <color indexed="23"/>
        <rFont val="Verdana"/>
        <family val="2"/>
      </rPr>
      <t xml:space="preserve">
21/04/2007</t>
    </r>
  </si>
  <si>
    <r>
      <t>Manche n°5</t>
    </r>
    <r>
      <rPr>
        <b/>
        <sz val="10"/>
        <color indexed="23"/>
        <rFont val="Verdana"/>
        <family val="2"/>
      </rPr>
      <t xml:space="preserve">
19/05/2007</t>
    </r>
  </si>
  <si>
    <r>
      <t>Manche n°6</t>
    </r>
    <r>
      <rPr>
        <b/>
        <sz val="10"/>
        <color indexed="23"/>
        <rFont val="Verdana"/>
        <family val="2"/>
      </rPr>
      <t xml:space="preserve">
23/06/2007</t>
    </r>
  </si>
  <si>
    <r>
      <t>Manche n°7</t>
    </r>
    <r>
      <rPr>
        <b/>
        <sz val="10"/>
        <color indexed="23"/>
        <rFont val="Verdana"/>
        <family val="2"/>
      </rPr>
      <t xml:space="preserve">
22/09/2007</t>
    </r>
  </si>
  <si>
    <r>
      <t>Manche n°8</t>
    </r>
    <r>
      <rPr>
        <b/>
        <sz val="10"/>
        <color indexed="23"/>
        <rFont val="Verdana"/>
        <family val="2"/>
      </rPr>
      <t xml:space="preserve">
13/10/2007</t>
    </r>
  </si>
  <si>
    <r>
      <t>Manche n°9</t>
    </r>
    <r>
      <rPr>
        <b/>
        <sz val="10"/>
        <color indexed="23"/>
        <rFont val="Verdana"/>
        <family val="2"/>
      </rPr>
      <t xml:space="preserve">
18/11/2007</t>
    </r>
  </si>
  <si>
    <r>
      <t>Manche n°10</t>
    </r>
    <r>
      <rPr>
        <b/>
        <sz val="10"/>
        <color indexed="23"/>
        <rFont val="Verdana"/>
        <family val="2"/>
      </rPr>
      <t xml:space="preserve">
16/12/2007</t>
    </r>
  </si>
  <si>
    <t>Identité</t>
  </si>
  <si>
    <t>Modèle de MT</t>
  </si>
  <si>
    <t>MTA4</t>
  </si>
  <si>
    <t xml:space="preserve">Génésis </t>
  </si>
  <si>
    <t>Savage XX</t>
  </si>
  <si>
    <t>Pseudo</t>
  </si>
  <si>
    <t>Jean Sacrispeyre</t>
  </si>
  <si>
    <t>Philippe Bednarz</t>
  </si>
  <si>
    <t>Vincent Bednarz</t>
  </si>
  <si>
    <t>Miguel Duarte</t>
  </si>
  <si>
    <t>Florian Cadoret</t>
  </si>
  <si>
    <t>Sébastien Brossaud</t>
  </si>
  <si>
    <t>Seb</t>
  </si>
  <si>
    <t>Jeannot</t>
  </si>
  <si>
    <t>Chico91</t>
  </si>
  <si>
    <t xml:space="preserve">TruckZilla </t>
  </si>
  <si>
    <t>LST2</t>
  </si>
  <si>
    <t>Philippe</t>
  </si>
  <si>
    <t>Savage 25</t>
  </si>
  <si>
    <t>Revo</t>
  </si>
  <si>
    <t>OuiOui</t>
  </si>
  <si>
    <t>Pascal R.</t>
  </si>
  <si>
    <t>Arick</t>
  </si>
  <si>
    <t>Ludovic Erin</t>
  </si>
  <si>
    <t>Madinisa</t>
  </si>
  <si>
    <t>Laurent Nittic</t>
  </si>
  <si>
    <t>Vincent</t>
  </si>
  <si>
    <t>Fresco</t>
  </si>
  <si>
    <t>Laurent</t>
  </si>
  <si>
    <t>NC</t>
  </si>
  <si>
    <t>Statut macro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</si>
</sst>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##"/>
    <numFmt numFmtId="174" formatCode="h:mm;@"/>
    <numFmt numFmtId="175" formatCode="_-* #,##0.00\ [$€]_-;\-* #,##0.00\ [$€]_-;_-* &quot;-&quot;??\ [$€]_-;_-@_-"/>
    <numFmt numFmtId="176" formatCode="#,##0\ &quot;€&quot;"/>
    <numFmt numFmtId="177" formatCode="\$#,##0"/>
    <numFmt numFmtId="178" formatCode="\$#,##0.00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color indexed="9"/>
      <name val="Trebuchet MS"/>
      <family val="2"/>
    </font>
    <font>
      <b/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23"/>
      <name val="Verdana"/>
      <family val="2"/>
    </font>
    <font>
      <sz val="10"/>
      <color indexed="41"/>
      <name val="Arial"/>
      <family val="0"/>
    </font>
    <font>
      <sz val="10"/>
      <color indexed="23"/>
      <name val="Arial"/>
      <family val="0"/>
    </font>
    <font>
      <sz val="10"/>
      <color indexed="23"/>
      <name val="Verdana"/>
      <family val="2"/>
    </font>
    <font>
      <b/>
      <u val="single"/>
      <sz val="10"/>
      <color indexed="23"/>
      <name val="Verdana"/>
      <family val="2"/>
    </font>
    <font>
      <sz val="6"/>
      <color indexed="8"/>
      <name val="Arial"/>
      <family val="0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b/>
      <sz val="10"/>
      <color indexed="23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name val="Wingdings"/>
      <family val="0"/>
    </font>
    <font>
      <sz val="12"/>
      <name val="Wingdings"/>
      <family val="0"/>
    </font>
    <font>
      <sz val="8"/>
      <name val="Trebuchet MS"/>
      <family val="2"/>
    </font>
    <font>
      <u val="single"/>
      <sz val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2" applyNumberFormat="0" applyFill="0" applyAlignment="0" applyProtection="0"/>
    <xf numFmtId="0" fontId="0" fillId="4" borderId="3" applyNumberFormat="0" applyFont="0" applyAlignment="0" applyProtection="0"/>
    <xf numFmtId="0" fontId="28" fillId="3" borderId="1" applyNumberFormat="0" applyAlignment="0" applyProtection="0"/>
    <xf numFmtId="175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2" fillId="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" fillId="0" borderId="0" xfId="2" applyAlignment="1">
      <alignment/>
    </xf>
    <xf numFmtId="0" fontId="9" fillId="0" borderId="0" xfId="2" applyAlignment="1">
      <alignment horizontal="left"/>
    </xf>
    <xf numFmtId="0" fontId="0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5" fillId="16" borderId="10" xfId="0" applyFont="1" applyFill="1" applyBorder="1" applyAlignment="1" applyProtection="1">
      <alignment horizontal="center" vertical="center"/>
      <protection hidden="1"/>
    </xf>
    <xf numFmtId="0" fontId="5" fillId="16" borderId="11" xfId="0" applyFont="1" applyFill="1" applyBorder="1" applyAlignment="1" applyProtection="1">
      <alignment horizontal="center" vertical="center"/>
      <protection hidden="1"/>
    </xf>
    <xf numFmtId="0" fontId="8" fillId="16" borderId="12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6" fillId="16" borderId="12" xfId="0" applyFont="1" applyFill="1" applyBorder="1" applyAlignment="1" applyProtection="1">
      <alignment horizontal="left"/>
      <protection hidden="1"/>
    </xf>
    <xf numFmtId="0" fontId="6" fillId="16" borderId="12" xfId="0" applyFont="1" applyFill="1" applyBorder="1" applyAlignment="1">
      <alignment horizontal="center"/>
    </xf>
    <xf numFmtId="0" fontId="5" fillId="16" borderId="13" xfId="0" applyFont="1" applyFill="1" applyBorder="1" applyAlignment="1" applyProtection="1">
      <alignment horizontal="center" vertical="center"/>
      <protection hidden="1"/>
    </xf>
    <xf numFmtId="0" fontId="5" fillId="16" borderId="14" xfId="0" applyFont="1" applyFill="1" applyBorder="1" applyAlignment="1" applyProtection="1">
      <alignment horizontal="center" vertical="center"/>
      <protection hidden="1"/>
    </xf>
    <xf numFmtId="0" fontId="5" fillId="16" borderId="15" xfId="0" applyFont="1" applyFill="1" applyBorder="1" applyAlignment="1" applyProtection="1">
      <alignment horizontal="center" vertical="center"/>
      <protection hidden="1"/>
    </xf>
    <xf numFmtId="0" fontId="8" fillId="16" borderId="16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0" fontId="6" fillId="16" borderId="16" xfId="0" applyFont="1" applyFill="1" applyBorder="1" applyAlignment="1" applyProtection="1">
      <alignment horizontal="left"/>
      <protection hidden="1"/>
    </xf>
    <xf numFmtId="0" fontId="6" fillId="16" borderId="16" xfId="0" applyFont="1" applyFill="1" applyBorder="1" applyAlignment="1">
      <alignment horizontal="center"/>
    </xf>
    <xf numFmtId="0" fontId="9" fillId="16" borderId="10" xfId="2" applyFill="1" applyBorder="1" applyAlignment="1" applyProtection="1">
      <alignment horizontal="center" vertical="center"/>
      <protection hidden="1"/>
    </xf>
    <xf numFmtId="0" fontId="5" fillId="16" borderId="17" xfId="0" applyFont="1" applyFill="1" applyBorder="1" applyAlignment="1" applyProtection="1">
      <alignment horizontal="center" vertical="center"/>
      <protection hidden="1"/>
    </xf>
    <xf numFmtId="0" fontId="6" fillId="18" borderId="18" xfId="2" applyFont="1" applyFill="1" applyBorder="1" applyAlignment="1" applyProtection="1">
      <alignment horizontal="center"/>
      <protection hidden="1"/>
    </xf>
    <xf numFmtId="0" fontId="6" fillId="18" borderId="18" xfId="0" applyFont="1" applyFill="1" applyBorder="1" applyAlignment="1" applyProtection="1">
      <alignment horizontal="center"/>
      <protection hidden="1"/>
    </xf>
    <xf numFmtId="0" fontId="7" fillId="2" borderId="18" xfId="0" applyFont="1" applyFill="1" applyBorder="1" applyAlignment="1">
      <alignment/>
    </xf>
    <xf numFmtId="0" fontId="6" fillId="18" borderId="18" xfId="0" applyFont="1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9" fillId="18" borderId="18" xfId="2" applyFill="1" applyBorder="1" applyAlignment="1">
      <alignment horizontal="center" vertical="center"/>
    </xf>
    <xf numFmtId="3" fontId="9" fillId="14" borderId="18" xfId="2" applyNumberFormat="1" applyFill="1" applyBorder="1" applyAlignment="1">
      <alignment horizontal="center" vertical="center"/>
    </xf>
    <xf numFmtId="0" fontId="7" fillId="16" borderId="18" xfId="0" applyFont="1" applyFill="1" applyBorder="1" applyAlignment="1">
      <alignment/>
    </xf>
    <xf numFmtId="0" fontId="15" fillId="7" borderId="19" xfId="0" applyFont="1" applyFill="1" applyBorder="1" applyAlignment="1">
      <alignment horizontal="center" vertical="center"/>
    </xf>
    <xf numFmtId="173" fontId="0" fillId="7" borderId="19" xfId="0" applyNumberFormat="1" applyFill="1" applyBorder="1" applyAlignment="1">
      <alignment horizontal="center"/>
    </xf>
    <xf numFmtId="3" fontId="7" fillId="19" borderId="18" xfId="0" applyNumberFormat="1" applyFont="1" applyFill="1" applyBorder="1" applyAlignment="1">
      <alignment horizontal="center" vertical="center"/>
    </xf>
    <xf numFmtId="3" fontId="7" fillId="19" borderId="18" xfId="0" applyNumberFormat="1" applyFont="1" applyFill="1" applyBorder="1" applyAlignment="1" quotePrefix="1">
      <alignment horizontal="center" vertical="center"/>
    </xf>
    <xf numFmtId="14" fontId="17" fillId="7" borderId="20" xfId="0" applyNumberFormat="1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1" fillId="20" borderId="0" xfId="0" applyFont="1" applyFill="1" applyBorder="1" applyAlignment="1">
      <alignment shrinkToFit="1"/>
    </xf>
    <xf numFmtId="0" fontId="13" fillId="20" borderId="21" xfId="0" applyFont="1" applyFill="1" applyBorder="1" applyAlignment="1">
      <alignment horizontal="center" shrinkToFit="1"/>
    </xf>
    <xf numFmtId="0" fontId="11" fillId="20" borderId="22" xfId="0" applyFont="1" applyFill="1" applyBorder="1" applyAlignment="1">
      <alignment shrinkToFit="1"/>
    </xf>
    <xf numFmtId="0" fontId="11" fillId="20" borderId="23" xfId="0" applyFont="1" applyFill="1" applyBorder="1" applyAlignment="1">
      <alignment shrinkToFit="1"/>
    </xf>
    <xf numFmtId="0" fontId="11" fillId="20" borderId="24" xfId="0" applyFont="1" applyFill="1" applyBorder="1" applyAlignment="1">
      <alignment shrinkToFit="1"/>
    </xf>
    <xf numFmtId="0" fontId="11" fillId="20" borderId="25" xfId="0" applyFont="1" applyFill="1" applyBorder="1" applyAlignment="1">
      <alignment shrinkToFit="1"/>
    </xf>
    <xf numFmtId="0" fontId="11" fillId="20" borderId="26" xfId="0" applyFont="1" applyFill="1" applyBorder="1" applyAlignment="1">
      <alignment shrinkToFit="1"/>
    </xf>
    <xf numFmtId="0" fontId="11" fillId="20" borderId="27" xfId="0" applyFont="1" applyFill="1" applyBorder="1" applyAlignment="1">
      <alignment shrinkToFit="1"/>
    </xf>
    <xf numFmtId="0" fontId="11" fillId="20" borderId="28" xfId="0" applyFont="1" applyFill="1" applyBorder="1" applyAlignment="1">
      <alignment shrinkToFit="1"/>
    </xf>
    <xf numFmtId="0" fontId="12" fillId="21" borderId="29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6" fillId="16" borderId="18" xfId="0" applyNumberFormat="1" applyFont="1" applyFill="1" applyBorder="1" applyAlignment="1" applyProtection="1">
      <alignment horizontal="justify"/>
      <protection/>
    </xf>
    <xf numFmtId="0" fontId="6" fillId="2" borderId="18" xfId="0" applyFont="1" applyFill="1" applyBorder="1" applyAlignment="1">
      <alignment/>
    </xf>
    <xf numFmtId="173" fontId="19" fillId="7" borderId="19" xfId="0" applyNumberFormat="1" applyFont="1" applyFill="1" applyBorder="1" applyAlignment="1">
      <alignment horizontal="center"/>
    </xf>
    <xf numFmtId="0" fontId="12" fillId="21" borderId="3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 shrinkToFit="1"/>
    </xf>
    <xf numFmtId="0" fontId="11" fillId="23" borderId="3" xfId="0" applyFont="1" applyFill="1" applyBorder="1" applyAlignment="1">
      <alignment horizontal="center" shrinkToFit="1"/>
    </xf>
    <xf numFmtId="3" fontId="21" fillId="16" borderId="18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3" fontId="20" fillId="16" borderId="18" xfId="0" applyNumberFormat="1" applyFont="1" applyFill="1" applyBorder="1" applyAlignment="1">
      <alignment horizontal="center"/>
    </xf>
    <xf numFmtId="3" fontId="20" fillId="2" borderId="18" xfId="0" applyNumberFormat="1" applyFont="1" applyFill="1" applyBorder="1" applyAlignment="1">
      <alignment horizontal="center"/>
    </xf>
    <xf numFmtId="3" fontId="22" fillId="16" borderId="18" xfId="0" applyNumberFormat="1" applyFont="1" applyFill="1" applyBorder="1" applyAlignment="1">
      <alignment horizontal="center"/>
    </xf>
    <xf numFmtId="3" fontId="22" fillId="2" borderId="18" xfId="0" applyNumberFormat="1" applyFont="1" applyFill="1" applyBorder="1" applyAlignment="1">
      <alignment horizontal="center"/>
    </xf>
    <xf numFmtId="14" fontId="18" fillId="7" borderId="18" xfId="0" applyNumberFormat="1" applyFont="1" applyFill="1" applyBorder="1" applyAlignment="1">
      <alignment horizontal="center" vertical="center" wrapText="1"/>
    </xf>
    <xf numFmtId="14" fontId="14" fillId="7" borderId="18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7" borderId="18" xfId="2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14" fillId="7" borderId="18" xfId="0" applyFont="1" applyFill="1" applyBorder="1" applyAlignment="1">
      <alignment horizontal="center" vertical="center"/>
    </xf>
  </cellXfs>
  <cellStyles count="51">
    <cellStyle name="Normal" xfId="0"/>
    <cellStyle name="ColLevel_0" xfId="2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11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51"/>
      </font>
      <fill>
        <patternFill>
          <bgColor indexed="13"/>
        </patternFill>
      </fill>
    </dxf>
    <dxf>
      <font>
        <b/>
        <i val="0"/>
        <color indexed="1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9966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rcmag.com/" TargetMode="External" /><Relationship Id="rId3" Type="http://schemas.openxmlformats.org/officeDocument/2006/relationships/hyperlink" Target="http://www.rcmag.com/" TargetMode="External" /><Relationship Id="rId4" Type="http://schemas.openxmlformats.org/officeDocument/2006/relationships/image" Target="../media/image5.png" /><Relationship Id="rId5" Type="http://schemas.openxmlformats.org/officeDocument/2006/relationships/hyperlink" Target="http://www.rc94.com/" TargetMode="External" /><Relationship Id="rId6" Type="http://schemas.openxmlformats.org/officeDocument/2006/relationships/hyperlink" Target="http://www.rc94.com/" TargetMode="External" /><Relationship Id="rId7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114300</xdr:rowOff>
    </xdr:from>
    <xdr:to>
      <xdr:col>3</xdr:col>
      <xdr:colOff>971550</xdr:colOff>
      <xdr:row>9</xdr:row>
      <xdr:rowOff>57150</xdr:rowOff>
    </xdr:to>
    <xdr:pic>
      <xdr:nvPicPr>
        <xdr:cNvPr id="1" name="Picture 44" descr="affich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2714625" cy="1238250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76200</xdr:colOff>
      <xdr:row>7</xdr:row>
      <xdr:rowOff>152400</xdr:rowOff>
    </xdr:from>
    <xdr:to>
      <xdr:col>13</xdr:col>
      <xdr:colOff>28575</xdr:colOff>
      <xdr:row>9</xdr:row>
      <xdr:rowOff>104775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1285875"/>
          <a:ext cx="1924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800100</xdr:colOff>
      <xdr:row>0</xdr:row>
      <xdr:rowOff>104775</xdr:rowOff>
    </xdr:from>
    <xdr:to>
      <xdr:col>11</xdr:col>
      <xdr:colOff>190500</xdr:colOff>
      <xdr:row>9</xdr:row>
      <xdr:rowOff>104775</xdr:rowOff>
    </xdr:to>
    <xdr:sp>
      <xdr:nvSpPr>
        <xdr:cNvPr id="3" name="Rectangle 233"/>
        <xdr:cNvSpPr>
          <a:spLocks/>
        </xdr:cNvSpPr>
      </xdr:nvSpPr>
      <xdr:spPr>
        <a:xfrm>
          <a:off x="4381500" y="104775"/>
          <a:ext cx="3714750" cy="1457325"/>
        </a:xfrm>
        <a:prstGeom prst="rect">
          <a:avLst/>
        </a:prstGeom>
        <a:solidFill>
          <a:srgbClr val="E0EBC8">
            <a:alpha val="50000"/>
          </a:srgbClr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0</xdr:row>
      <xdr:rowOff>152400</xdr:rowOff>
    </xdr:from>
    <xdr:to>
      <xdr:col>11</xdr:col>
      <xdr:colOff>133350</xdr:colOff>
      <xdr:row>7</xdr:row>
      <xdr:rowOff>152400</xdr:rowOff>
    </xdr:to>
    <xdr:sp>
      <xdr:nvSpPr>
        <xdr:cNvPr id="4" name="TextBox 234"/>
        <xdr:cNvSpPr txBox="1">
          <a:spLocks noChangeArrowheads="1"/>
        </xdr:cNvSpPr>
      </xdr:nvSpPr>
      <xdr:spPr>
        <a:xfrm>
          <a:off x="4410075" y="152400"/>
          <a:ext cx="36290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Wingdings"/>
              <a:ea typeface="Wingdings"/>
              <a:cs typeface="Wingdings"/>
            </a:rPr>
            <a:t>Ö</a:t>
          </a:r>
          <a:r>
            <a:rPr lang="en-US" cap="none" sz="1000" b="0" i="0" u="none" baseline="0">
              <a:latin typeface="Trebuchet MS"/>
              <a:ea typeface="Trebuchet MS"/>
              <a:cs typeface="Trebuchet MS"/>
            </a:rPr>
            <a:t> </a:t>
          </a:r>
          <a:r>
            <a:rPr lang="en-US" cap="none" sz="1200" b="0" i="0" u="sng" baseline="0">
              <a:latin typeface="Trebuchet MS"/>
              <a:ea typeface="Trebuchet MS"/>
              <a:cs typeface="Trebuchet MS"/>
            </a:rPr>
            <a:t>Feuille de suivi du Challenge Trial RC94</a:t>
          </a:r>
          <a:r>
            <a:rPr lang="en-US" cap="none" sz="1000" b="0" i="0" u="none" baseline="0">
              <a:latin typeface="Trebuchet MS"/>
              <a:ea typeface="Trebuchet MS"/>
              <a:cs typeface="Trebuchet MS"/>
            </a:rPr>
            <a:t> </a:t>
          </a:r>
          <a:r>
            <a:rPr lang="en-US" cap="none" sz="1200" b="0" i="0" u="none" baseline="0">
              <a:latin typeface="Wingdings"/>
              <a:ea typeface="Wingdings"/>
              <a:cs typeface="Wingdings"/>
            </a:rPr>
            <a:t>Õ</a:t>
          </a:r>
          <a:r>
            <a:rPr lang="en-US" cap="none" sz="1000" b="0" i="0" u="none" baseline="0">
              <a:latin typeface="Wingdings"/>
              <a:ea typeface="Wingdings"/>
              <a:cs typeface="Wingdings"/>
            </a:rPr>
            <a:t>
</a:t>
          </a:r>
          <a:r>
            <a:rPr lang="en-US" cap="none" sz="1000" b="1" i="0" u="none" baseline="0">
              <a:latin typeface="Trebuchet MS"/>
              <a:ea typeface="Trebuchet MS"/>
              <a:cs typeface="Trebuchet MS"/>
            </a:rPr>
            <a:t>EDITION 2007</a:t>
          </a:r>
          <a:r>
            <a:rPr lang="en-US" cap="none" sz="1000" b="0" i="0" u="none" baseline="0">
              <a:latin typeface="Trebuchet MS"/>
              <a:ea typeface="Trebuchet MS"/>
              <a:cs typeface="Trebuchet MS"/>
            </a:rPr>
            <a:t>
</a:t>
          </a:r>
          <a:r>
            <a:rPr lang="en-US" cap="none" sz="800" b="0" i="0" u="none" baseline="0">
              <a:latin typeface="Trebuchet MS"/>
              <a:ea typeface="Trebuchet MS"/>
              <a:cs typeface="Trebuchet MS"/>
            </a:rPr>
            <a:t>Cette feuille contient une macro de calcul automatique des scores et des classements. Pour une meilleure saisie, vous pouvez désactiver cette macro via la checkbox ci-dessous.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7</xdr:row>
      <xdr:rowOff>152400</xdr:rowOff>
    </xdr:from>
    <xdr:to>
      <xdr:col>6</xdr:col>
      <xdr:colOff>1038225</xdr:colOff>
      <xdr:row>10</xdr:row>
      <xdr:rowOff>114300</xdr:rowOff>
    </xdr:to>
    <xdr:pic>
      <xdr:nvPicPr>
        <xdr:cNvPr id="1" name="Picture 1" descr="bandeau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3350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</xdr:row>
      <xdr:rowOff>38100</xdr:rowOff>
    </xdr:from>
    <xdr:to>
      <xdr:col>6</xdr:col>
      <xdr:colOff>733425</xdr:colOff>
      <xdr:row>17</xdr:row>
      <xdr:rowOff>133350</xdr:rowOff>
    </xdr:to>
    <xdr:pic>
      <xdr:nvPicPr>
        <xdr:cNvPr id="2" name="Picture 2" descr="RC94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1885950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76200</xdr:rowOff>
    </xdr:from>
    <xdr:to>
      <xdr:col>2</xdr:col>
      <xdr:colOff>857250</xdr:colOff>
      <xdr:row>4</xdr:row>
      <xdr:rowOff>133350</xdr:rowOff>
    </xdr:to>
    <xdr:pic>
      <xdr:nvPicPr>
        <xdr:cNvPr id="3" name="Picture 3" descr="affich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76200"/>
          <a:ext cx="1552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29"/>
    <pageSetUpPr fitToPage="1"/>
  </sheetPr>
  <dimension ref="A9:BI54"/>
  <sheetViews>
    <sheetView showGridLines="0" tabSelected="1" zoomScalePageLayoutView="0" workbookViewId="0" topLeftCell="A1">
      <pane xSplit="3" topLeftCell="D1" activePane="topRight" state="frozen"/>
      <selection pane="topLeft" activeCell="A4" sqref="A4"/>
      <selection pane="topRight" activeCell="A20" sqref="A20"/>
    </sheetView>
  </sheetViews>
  <sheetFormatPr defaultColWidth="11.421875" defaultRowHeight="12.75" outlineLevelCol="1"/>
  <cols>
    <col min="1" max="1" width="1.28515625" style="1" customWidth="1"/>
    <col min="2" max="2" width="14.7109375" style="5" bestFit="1" customWidth="1" collapsed="1"/>
    <col min="3" max="3" width="14.28125" style="4" bestFit="1" customWidth="1"/>
    <col min="4" max="4" width="23.421875" style="2" customWidth="1" outlineLevel="1"/>
    <col min="5" max="5" width="21.421875" style="2" customWidth="1" outlineLevel="1"/>
    <col min="6" max="6" width="0.85546875" style="0" customWidth="1"/>
    <col min="7" max="7" width="7.00390625" style="1" customWidth="1" outlineLevel="1"/>
    <col min="8" max="8" width="14.00390625" style="1" customWidth="1" outlineLevel="1"/>
    <col min="9" max="9" width="10.28125" style="2" customWidth="1" outlineLevel="1"/>
    <col min="10" max="10" width="0.85546875" style="2" customWidth="1" outlineLevel="1"/>
    <col min="11" max="11" width="10.421875" style="1" customWidth="1" outlineLevel="1"/>
    <col min="12" max="12" width="12.00390625" style="1" customWidth="1" outlineLevel="1"/>
    <col min="13" max="13" width="7.140625" style="2" customWidth="1" outlineLevel="1"/>
    <col min="14" max="14" width="0.85546875" style="2" customWidth="1" outlineLevel="1"/>
    <col min="15" max="15" width="7.00390625" style="2" customWidth="1" outlineLevel="1"/>
    <col min="16" max="16" width="12.00390625" style="2" customWidth="1" outlineLevel="1"/>
    <col min="17" max="17" width="7.140625" style="2" customWidth="1" outlineLevel="1"/>
    <col min="18" max="18" width="0.85546875" style="2" customWidth="1" outlineLevel="1"/>
    <col min="19" max="19" width="7.00390625" style="1" customWidth="1" outlineLevel="1"/>
    <col min="20" max="20" width="12.00390625" style="1" customWidth="1" outlineLevel="1"/>
    <col min="21" max="21" width="7.140625" style="2" customWidth="1" outlineLevel="1"/>
    <col min="22" max="22" width="0.85546875" style="2" customWidth="1" outlineLevel="1"/>
    <col min="23" max="23" width="7.00390625" style="1" customWidth="1" outlineLevel="1"/>
    <col min="24" max="24" width="12.00390625" style="1" customWidth="1" outlineLevel="1"/>
    <col min="25" max="25" width="7.140625" style="2" customWidth="1" outlineLevel="1"/>
    <col min="26" max="26" width="0.85546875" style="2" customWidth="1" outlineLevel="1"/>
    <col min="27" max="27" width="7.00390625" style="2" customWidth="1" outlineLevel="1"/>
    <col min="28" max="28" width="12.00390625" style="2" customWidth="1" outlineLevel="1"/>
    <col min="29" max="29" width="7.140625" style="2" customWidth="1" outlineLevel="1"/>
    <col min="30" max="30" width="0.85546875" style="2" customWidth="1" outlineLevel="1"/>
    <col min="31" max="31" width="7.00390625" style="2" customWidth="1" outlineLevel="1"/>
    <col min="32" max="32" width="12.00390625" style="2" customWidth="1" outlineLevel="1"/>
    <col min="33" max="33" width="7.140625" style="2" customWidth="1" outlineLevel="1"/>
    <col min="34" max="34" width="0.85546875" style="2" customWidth="1" outlineLevel="1"/>
    <col min="35" max="35" width="7.140625" style="2" customWidth="1" outlineLevel="1"/>
    <col min="36" max="36" width="12.140625" style="2" customWidth="1" outlineLevel="1"/>
    <col min="37" max="37" width="7.00390625" style="2" customWidth="1" outlineLevel="1"/>
    <col min="38" max="38" width="0.85546875" style="2" customWidth="1" outlineLevel="1"/>
    <col min="39" max="39" width="7.00390625" style="2" customWidth="1" outlineLevel="1"/>
    <col min="40" max="40" width="12.00390625" style="2" customWidth="1" outlineLevel="1"/>
    <col min="41" max="41" width="7.140625" style="2" customWidth="1" outlineLevel="1"/>
    <col min="42" max="42" width="0.85546875" style="2" customWidth="1" outlineLevel="1"/>
    <col min="43" max="43" width="7.00390625" style="2" customWidth="1" outlineLevel="1"/>
    <col min="44" max="44" width="12.00390625" style="2" customWidth="1" outlineLevel="1"/>
    <col min="45" max="45" width="7.140625" style="2" customWidth="1" outlineLevel="1"/>
    <col min="46" max="46" width="0.85546875" style="2" customWidth="1" outlineLevel="1"/>
    <col min="47" max="47" width="14.28125" style="4" bestFit="1" customWidth="1"/>
    <col min="48" max="48" width="1.28515625" style="1" customWidth="1"/>
    <col min="49" max="16384" width="11.421875" style="2" customWidth="1"/>
  </cols>
  <sheetData>
    <row r="2" ht="12.75"/>
    <row r="3" ht="12.75"/>
    <row r="4" ht="12.75"/>
    <row r="5" ht="12.75"/>
    <row r="6" ht="12.75"/>
    <row r="7" ht="12.75"/>
    <row r="8" ht="12.75"/>
    <row r="9" ht="12.75">
      <c r="I9" s="1" t="s">
        <v>52</v>
      </c>
    </row>
    <row r="10" ht="12.75"/>
    <row r="11" ht="13.5" thickBot="1"/>
    <row r="12" spans="1:48" s="3" customFormat="1" ht="6" customHeight="1" thickTop="1">
      <c r="A12" s="18"/>
      <c r="B12" s="23"/>
      <c r="C12" s="2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23"/>
      <c r="AV12" s="11"/>
    </row>
    <row r="13" spans="1:48" ht="18.75">
      <c r="A13" s="19"/>
      <c r="B13" s="66" t="s">
        <v>4</v>
      </c>
      <c r="C13" s="65">
        <v>2007</v>
      </c>
      <c r="D13" s="69" t="s">
        <v>3</v>
      </c>
      <c r="E13" s="64"/>
      <c r="F13" s="37"/>
      <c r="G13" s="62" t="s">
        <v>13</v>
      </c>
      <c r="H13" s="63"/>
      <c r="I13" s="63"/>
      <c r="J13" s="37"/>
      <c r="K13" s="62" t="s">
        <v>14</v>
      </c>
      <c r="L13" s="63"/>
      <c r="M13" s="63"/>
      <c r="N13" s="37"/>
      <c r="O13" s="63"/>
      <c r="P13" s="63"/>
      <c r="Q13" s="63"/>
      <c r="R13" s="37"/>
      <c r="S13" s="62" t="s">
        <v>15</v>
      </c>
      <c r="T13" s="63"/>
      <c r="U13" s="63"/>
      <c r="V13" s="37"/>
      <c r="W13" s="62" t="s">
        <v>16</v>
      </c>
      <c r="X13" s="63"/>
      <c r="Y13" s="63"/>
      <c r="Z13" s="37"/>
      <c r="AA13" s="62" t="s">
        <v>17</v>
      </c>
      <c r="AB13" s="63"/>
      <c r="AC13" s="63"/>
      <c r="AD13" s="37"/>
      <c r="AE13" s="62" t="s">
        <v>18</v>
      </c>
      <c r="AF13" s="63"/>
      <c r="AG13" s="63"/>
      <c r="AH13" s="37"/>
      <c r="AI13" s="62" t="s">
        <v>19</v>
      </c>
      <c r="AJ13" s="63"/>
      <c r="AK13" s="63"/>
      <c r="AL13" s="37"/>
      <c r="AM13" s="62" t="s">
        <v>20</v>
      </c>
      <c r="AN13" s="63"/>
      <c r="AO13" s="63"/>
      <c r="AP13" s="37"/>
      <c r="AQ13" s="62" t="s">
        <v>21</v>
      </c>
      <c r="AR13" s="63"/>
      <c r="AS13" s="63"/>
      <c r="AT13" s="37"/>
      <c r="AU13" s="65">
        <v>2007</v>
      </c>
      <c r="AV13" s="12"/>
    </row>
    <row r="14" spans="1:48" ht="15">
      <c r="A14" s="20"/>
      <c r="B14" s="67"/>
      <c r="C14" s="64"/>
      <c r="D14" s="64"/>
      <c r="E14" s="64"/>
      <c r="F14" s="38"/>
      <c r="G14" s="64"/>
      <c r="H14" s="64"/>
      <c r="I14" s="64"/>
      <c r="J14" s="38"/>
      <c r="K14" s="64"/>
      <c r="L14" s="64"/>
      <c r="M14" s="64"/>
      <c r="N14" s="38"/>
      <c r="O14" s="64"/>
      <c r="P14" s="64"/>
      <c r="Q14" s="64"/>
      <c r="R14" s="38"/>
      <c r="S14" s="64"/>
      <c r="T14" s="64"/>
      <c r="U14" s="64"/>
      <c r="V14" s="38"/>
      <c r="W14" s="64"/>
      <c r="X14" s="64"/>
      <c r="Y14" s="64"/>
      <c r="Z14" s="38"/>
      <c r="AA14" s="64"/>
      <c r="AB14" s="64"/>
      <c r="AC14" s="64"/>
      <c r="AD14" s="38"/>
      <c r="AE14" s="64"/>
      <c r="AF14" s="64"/>
      <c r="AG14" s="64"/>
      <c r="AH14" s="38"/>
      <c r="AI14" s="64"/>
      <c r="AJ14" s="64"/>
      <c r="AK14" s="64"/>
      <c r="AL14" s="38"/>
      <c r="AM14" s="64"/>
      <c r="AN14" s="64"/>
      <c r="AO14" s="64"/>
      <c r="AP14" s="38"/>
      <c r="AQ14" s="64"/>
      <c r="AR14" s="64"/>
      <c r="AS14" s="64"/>
      <c r="AT14" s="38"/>
      <c r="AU14" s="64"/>
      <c r="AV14" s="13"/>
    </row>
    <row r="15" spans="1:48" ht="15">
      <c r="A15" s="20"/>
      <c r="B15" s="68"/>
      <c r="C15" s="64"/>
      <c r="D15" s="64"/>
      <c r="E15" s="64"/>
      <c r="F15" s="38"/>
      <c r="G15" s="64"/>
      <c r="H15" s="64"/>
      <c r="I15" s="64"/>
      <c r="J15" s="38"/>
      <c r="K15" s="64"/>
      <c r="L15" s="64"/>
      <c r="M15" s="64"/>
      <c r="N15" s="38"/>
      <c r="O15" s="64"/>
      <c r="P15" s="64"/>
      <c r="Q15" s="64"/>
      <c r="R15" s="38"/>
      <c r="S15" s="64"/>
      <c r="T15" s="64"/>
      <c r="U15" s="64"/>
      <c r="V15" s="38"/>
      <c r="W15" s="64"/>
      <c r="X15" s="64"/>
      <c r="Y15" s="64"/>
      <c r="Z15" s="38"/>
      <c r="AA15" s="64"/>
      <c r="AB15" s="64"/>
      <c r="AC15" s="64"/>
      <c r="AD15" s="38"/>
      <c r="AE15" s="64"/>
      <c r="AF15" s="64"/>
      <c r="AG15" s="64"/>
      <c r="AH15" s="38"/>
      <c r="AI15" s="64"/>
      <c r="AJ15" s="64"/>
      <c r="AK15" s="64"/>
      <c r="AL15" s="38"/>
      <c r="AM15" s="64"/>
      <c r="AN15" s="64"/>
      <c r="AO15" s="64"/>
      <c r="AP15" s="38"/>
      <c r="AQ15" s="64"/>
      <c r="AR15" s="64"/>
      <c r="AS15" s="64"/>
      <c r="AT15" s="38"/>
      <c r="AU15" s="64"/>
      <c r="AV15" s="13"/>
    </row>
    <row r="16" spans="1:48" ht="15">
      <c r="A16" s="21"/>
      <c r="B16" s="25" t="s">
        <v>27</v>
      </c>
      <c r="C16" s="30" t="s">
        <v>1</v>
      </c>
      <c r="D16" s="26" t="s">
        <v>22</v>
      </c>
      <c r="E16" s="26" t="s">
        <v>23</v>
      </c>
      <c r="F16" s="33" t="s">
        <v>10</v>
      </c>
      <c r="G16" s="28" t="s">
        <v>11</v>
      </c>
      <c r="H16" s="28" t="s">
        <v>2</v>
      </c>
      <c r="I16" s="28" t="s">
        <v>0</v>
      </c>
      <c r="J16" s="33" t="s">
        <v>10</v>
      </c>
      <c r="K16" s="28" t="s">
        <v>11</v>
      </c>
      <c r="L16" s="28" t="s">
        <v>2</v>
      </c>
      <c r="M16" s="28" t="s">
        <v>0</v>
      </c>
      <c r="N16" s="33" t="s">
        <v>10</v>
      </c>
      <c r="O16" s="28" t="s">
        <v>12</v>
      </c>
      <c r="P16" s="28" t="s">
        <v>2</v>
      </c>
      <c r="Q16" s="28" t="s">
        <v>0</v>
      </c>
      <c r="R16" s="33" t="s">
        <v>10</v>
      </c>
      <c r="S16" s="28" t="s">
        <v>11</v>
      </c>
      <c r="T16" s="28" t="s">
        <v>2</v>
      </c>
      <c r="U16" s="28" t="s">
        <v>0</v>
      </c>
      <c r="V16" s="33" t="s">
        <v>10</v>
      </c>
      <c r="W16" s="28" t="s">
        <v>11</v>
      </c>
      <c r="X16" s="28" t="s">
        <v>2</v>
      </c>
      <c r="Y16" s="28" t="s">
        <v>0</v>
      </c>
      <c r="Z16" s="33" t="s">
        <v>10</v>
      </c>
      <c r="AA16" s="28" t="s">
        <v>11</v>
      </c>
      <c r="AB16" s="28" t="s">
        <v>2</v>
      </c>
      <c r="AC16" s="28" t="s">
        <v>0</v>
      </c>
      <c r="AD16" s="33" t="s">
        <v>10</v>
      </c>
      <c r="AE16" s="28" t="s">
        <v>11</v>
      </c>
      <c r="AF16" s="28" t="s">
        <v>2</v>
      </c>
      <c r="AG16" s="28" t="s">
        <v>0</v>
      </c>
      <c r="AH16" s="33" t="s">
        <v>10</v>
      </c>
      <c r="AI16" s="28" t="s">
        <v>11</v>
      </c>
      <c r="AJ16" s="28" t="s">
        <v>2</v>
      </c>
      <c r="AK16" s="28" t="s">
        <v>0</v>
      </c>
      <c r="AL16" s="33" t="s">
        <v>10</v>
      </c>
      <c r="AM16" s="28" t="s">
        <v>11</v>
      </c>
      <c r="AN16" s="28" t="s">
        <v>2</v>
      </c>
      <c r="AO16" s="28" t="s">
        <v>0</v>
      </c>
      <c r="AP16" s="33" t="s">
        <v>10</v>
      </c>
      <c r="AQ16" s="28" t="s">
        <v>11</v>
      </c>
      <c r="AR16" s="28" t="s">
        <v>2</v>
      </c>
      <c r="AS16" s="28" t="s">
        <v>0</v>
      </c>
      <c r="AT16" s="33" t="s">
        <v>10</v>
      </c>
      <c r="AU16" s="30" t="s">
        <v>1</v>
      </c>
      <c r="AV16" s="14"/>
    </row>
    <row r="17" spans="1:61" ht="16.5" customHeight="1">
      <c r="A17" s="22">
        <v>1</v>
      </c>
      <c r="B17" s="50" t="s">
        <v>35</v>
      </c>
      <c r="C17" s="31">
        <f aca="true" t="shared" si="0" ref="C17:C26">AU17</f>
        <v>200</v>
      </c>
      <c r="D17" s="32" t="s">
        <v>28</v>
      </c>
      <c r="E17" s="32" t="s">
        <v>38</v>
      </c>
      <c r="F17" s="34"/>
      <c r="G17" s="58">
        <v>560</v>
      </c>
      <c r="H17" s="56">
        <f>IF(G17="NC","",VLOOKUP((I17),Points!$B$6:$C$29,2))</f>
        <v>200</v>
      </c>
      <c r="I17" s="35">
        <v>7</v>
      </c>
      <c r="J17" s="52"/>
      <c r="K17" s="60" t="s">
        <v>51</v>
      </c>
      <c r="L17" s="56">
        <f>IF(K17="NC","",VLOOKUP((M17),Points!$B$6:$C$29,2))</f>
      </c>
      <c r="M17" s="35"/>
      <c r="N17" s="52"/>
      <c r="O17" s="60" t="s">
        <v>51</v>
      </c>
      <c r="P17" s="56">
        <f>IF(O17="NC","",VLOOKUP((Q17),Points!$B$6:$C$29,2))</f>
      </c>
      <c r="Q17" s="35"/>
      <c r="R17" s="52"/>
      <c r="S17" s="60" t="s">
        <v>51</v>
      </c>
      <c r="T17" s="56">
        <f>IF(S17="NC","",VLOOKUP((U17),Points!$B$6:$C$29,2))</f>
      </c>
      <c r="U17" s="35"/>
      <c r="V17" s="52"/>
      <c r="W17" s="60" t="s">
        <v>51</v>
      </c>
      <c r="X17" s="56">
        <f>IF(W17="NC","",VLOOKUP((Y17),Points!$B$6:$C$29,2))</f>
      </c>
      <c r="Y17" s="35"/>
      <c r="Z17" s="52"/>
      <c r="AA17" s="60" t="s">
        <v>51</v>
      </c>
      <c r="AB17" s="56">
        <f>IF(AA17="NC","",VLOOKUP((AC17),Points!$B$6:$C$29,2))</f>
      </c>
      <c r="AC17" s="35"/>
      <c r="AD17" s="52"/>
      <c r="AE17" s="60" t="s">
        <v>51</v>
      </c>
      <c r="AF17" s="56">
        <f>IF(AE17="NC","",VLOOKUP((AG17),Points!$B$6:$C$29,2))</f>
      </c>
      <c r="AG17" s="35"/>
      <c r="AH17" s="52"/>
      <c r="AI17" s="60" t="s">
        <v>51</v>
      </c>
      <c r="AJ17" s="56">
        <f>IF(AI17="NC","",VLOOKUP((AK17),Points!$B$6:$C$29,2))</f>
      </c>
      <c r="AK17" s="35"/>
      <c r="AL17" s="52"/>
      <c r="AM17" s="60" t="s">
        <v>51</v>
      </c>
      <c r="AN17" s="56">
        <f>IF(AM17="NC","",VLOOKUP((AO17),Points!$B$6:$C$29,2))</f>
      </c>
      <c r="AO17" s="35"/>
      <c r="AP17" s="52"/>
      <c r="AQ17" s="60" t="s">
        <v>51</v>
      </c>
      <c r="AR17" s="56">
        <f>IF(AQ17="NC","",VLOOKUP((AS17),Points!$B$6:$C$29,2))</f>
      </c>
      <c r="AS17" s="35"/>
      <c r="AT17" s="52"/>
      <c r="AU17" s="31">
        <f aca="true" t="shared" si="1" ref="AU17:AU26">SUM(H17,L17,P17,T17,X17,AB17,AF17,AJ17,AN17,AR17)</f>
        <v>200</v>
      </c>
      <c r="AV17" s="15">
        <v>10</v>
      </c>
      <c r="BI17" s="2">
        <v>1</v>
      </c>
    </row>
    <row r="18" spans="1:61" ht="16.5" customHeight="1">
      <c r="A18" s="22">
        <v>2</v>
      </c>
      <c r="B18" s="51" t="s">
        <v>39</v>
      </c>
      <c r="C18" s="31">
        <f t="shared" si="0"/>
        <v>400</v>
      </c>
      <c r="D18" s="27" t="s">
        <v>29</v>
      </c>
      <c r="E18" s="27" t="s">
        <v>40</v>
      </c>
      <c r="F18" s="34"/>
      <c r="G18" s="59">
        <v>90</v>
      </c>
      <c r="H18" s="57">
        <f>IF(G18="NC","",VLOOKUP((I18),Points!$B$6:$C$29,2))</f>
        <v>400</v>
      </c>
      <c r="I18" s="35">
        <v>3</v>
      </c>
      <c r="J18" s="52"/>
      <c r="K18" s="61" t="s">
        <v>51</v>
      </c>
      <c r="L18" s="57">
        <f>IF(K18="NC","",VLOOKUP((M18),Points!$B$6:$C$29,2))</f>
      </c>
      <c r="M18" s="35"/>
      <c r="N18" s="52"/>
      <c r="O18" s="61" t="s">
        <v>51</v>
      </c>
      <c r="P18" s="57">
        <f>IF(O18="NC","",VLOOKUP((Q18),Points!$B$6:$C$29,2))</f>
      </c>
      <c r="Q18" s="35"/>
      <c r="R18" s="52"/>
      <c r="S18" s="61" t="s">
        <v>51</v>
      </c>
      <c r="T18" s="57">
        <f>IF(S18="NC","",VLOOKUP((U18),Points!$B$6:$C$29,2))</f>
      </c>
      <c r="U18" s="35"/>
      <c r="V18" s="52"/>
      <c r="W18" s="61" t="s">
        <v>51</v>
      </c>
      <c r="X18" s="57">
        <f>IF(W18="NC","",VLOOKUP((Y18),Points!$B$6:$C$29,2))</f>
      </c>
      <c r="Y18" s="35"/>
      <c r="Z18" s="52"/>
      <c r="AA18" s="61" t="s">
        <v>51</v>
      </c>
      <c r="AB18" s="57">
        <f>IF(AA18="NC","",VLOOKUP((AC18),Points!$B$6:$C$29,2))</f>
      </c>
      <c r="AC18" s="35"/>
      <c r="AD18" s="52"/>
      <c r="AE18" s="61" t="s">
        <v>51</v>
      </c>
      <c r="AF18" s="57">
        <f>IF(AE18="NC","",VLOOKUP((AG18),Points!$B$6:$C$29,2))</f>
      </c>
      <c r="AG18" s="35"/>
      <c r="AH18" s="52"/>
      <c r="AI18" s="61" t="s">
        <v>51</v>
      </c>
      <c r="AJ18" s="57">
        <f>IF(AI18="NC","",VLOOKUP((AK18),Points!$B$6:$C$29,2))</f>
      </c>
      <c r="AK18" s="35"/>
      <c r="AL18" s="52"/>
      <c r="AM18" s="61" t="s">
        <v>51</v>
      </c>
      <c r="AN18" s="57">
        <f>IF(AM18="NC","",VLOOKUP((AO18),Points!$B$6:$C$29,2))</f>
      </c>
      <c r="AO18" s="35"/>
      <c r="AP18" s="52"/>
      <c r="AQ18" s="61" t="s">
        <v>51</v>
      </c>
      <c r="AR18" s="57">
        <f>IF(AQ18="NC","",VLOOKUP((AS18),Points!$B$6:$C$29,2))</f>
      </c>
      <c r="AS18" s="35"/>
      <c r="AT18" s="52"/>
      <c r="AU18" s="31">
        <f t="shared" si="1"/>
        <v>400</v>
      </c>
      <c r="AV18" s="15">
        <v>3</v>
      </c>
      <c r="BI18" s="2">
        <v>1</v>
      </c>
    </row>
    <row r="19" spans="1:61" ht="16.5" customHeight="1">
      <c r="A19" s="22">
        <v>3</v>
      </c>
      <c r="B19" s="50" t="s">
        <v>48</v>
      </c>
      <c r="C19" s="31">
        <f t="shared" si="0"/>
        <v>500</v>
      </c>
      <c r="D19" s="32" t="s">
        <v>30</v>
      </c>
      <c r="E19" s="32" t="s">
        <v>40</v>
      </c>
      <c r="F19" s="34"/>
      <c r="G19" s="58">
        <v>20</v>
      </c>
      <c r="H19" s="56">
        <f>IF(G19="NC","",VLOOKUP((I19),Points!$B$6:$C$29,2))</f>
        <v>500</v>
      </c>
      <c r="I19" s="35">
        <v>1</v>
      </c>
      <c r="J19" s="52"/>
      <c r="K19" s="60" t="s">
        <v>51</v>
      </c>
      <c r="L19" s="56">
        <f>IF(K19="NC","",VLOOKUP((M19),Points!$B$6:$C$29,2))</f>
      </c>
      <c r="M19" s="35"/>
      <c r="N19" s="52"/>
      <c r="O19" s="60" t="s">
        <v>51</v>
      </c>
      <c r="P19" s="56">
        <f>IF(O19="NC","",VLOOKUP((Q19),Points!$B$6:$C$29,2))</f>
      </c>
      <c r="Q19" s="35"/>
      <c r="R19" s="52"/>
      <c r="S19" s="60" t="s">
        <v>51</v>
      </c>
      <c r="T19" s="56">
        <f>IF(S19="NC","",VLOOKUP((U19),Points!$B$6:$C$29,2))</f>
      </c>
      <c r="U19" s="35"/>
      <c r="V19" s="52"/>
      <c r="W19" s="60" t="s">
        <v>51</v>
      </c>
      <c r="X19" s="56">
        <f>IF(W19="NC","",VLOOKUP((Y19),Points!$B$6:$C$29,2))</f>
      </c>
      <c r="Y19" s="35"/>
      <c r="Z19" s="52"/>
      <c r="AA19" s="60" t="s">
        <v>51</v>
      </c>
      <c r="AB19" s="56">
        <f>IF(AA19="NC","",VLOOKUP((AC19),Points!$B$6:$C$29,2))</f>
      </c>
      <c r="AC19" s="35"/>
      <c r="AD19" s="52"/>
      <c r="AE19" s="60" t="s">
        <v>51</v>
      </c>
      <c r="AF19" s="56">
        <f>IF(AE19="NC","",VLOOKUP((AG19),Points!$B$6:$C$29,2))</f>
      </c>
      <c r="AG19" s="35"/>
      <c r="AH19" s="52"/>
      <c r="AI19" s="60" t="s">
        <v>51</v>
      </c>
      <c r="AJ19" s="56">
        <f>IF(AI19="NC","",VLOOKUP((AK19),Points!$B$6:$C$29,2))</f>
      </c>
      <c r="AK19" s="35"/>
      <c r="AL19" s="52"/>
      <c r="AM19" s="60" t="s">
        <v>51</v>
      </c>
      <c r="AN19" s="56">
        <f>IF(AM19="NC","",VLOOKUP((AO19),Points!$B$6:$C$29,2))</f>
      </c>
      <c r="AO19" s="35"/>
      <c r="AP19" s="52"/>
      <c r="AQ19" s="60" t="s">
        <v>51</v>
      </c>
      <c r="AR19" s="56">
        <f>IF(AQ19="NC","",VLOOKUP((AS19),Points!$B$6:$C$29,2))</f>
      </c>
      <c r="AS19" s="35"/>
      <c r="AT19" s="52"/>
      <c r="AU19" s="31">
        <f t="shared" si="1"/>
        <v>500</v>
      </c>
      <c r="AV19" s="15">
        <v>9</v>
      </c>
      <c r="BI19" s="2">
        <v>1</v>
      </c>
    </row>
    <row r="20" spans="1:61" ht="16.5" customHeight="1">
      <c r="A20" s="22">
        <v>4</v>
      </c>
      <c r="B20" s="51" t="s">
        <v>49</v>
      </c>
      <c r="C20" s="31">
        <f t="shared" si="0"/>
        <v>450</v>
      </c>
      <c r="D20" s="27" t="s">
        <v>31</v>
      </c>
      <c r="E20" s="27" t="s">
        <v>24</v>
      </c>
      <c r="F20" s="34"/>
      <c r="G20" s="59">
        <v>70</v>
      </c>
      <c r="H20" s="57">
        <f>IF(G20="NC","",VLOOKUP((I20),Points!$B$6:$C$29,2))</f>
        <v>450</v>
      </c>
      <c r="I20" s="36">
        <v>2</v>
      </c>
      <c r="J20" s="52"/>
      <c r="K20" s="61" t="s">
        <v>51</v>
      </c>
      <c r="L20" s="57">
        <f>IF(K20="NC","",VLOOKUP((M20),Points!$B$6:$C$29,2))</f>
      </c>
      <c r="M20" s="36"/>
      <c r="N20" s="52"/>
      <c r="O20" s="61" t="s">
        <v>51</v>
      </c>
      <c r="P20" s="57">
        <f>IF(O20="NC","",VLOOKUP((Q20),Points!$B$6:$C$29,2))</f>
      </c>
      <c r="Q20" s="36"/>
      <c r="R20" s="52"/>
      <c r="S20" s="61" t="s">
        <v>51</v>
      </c>
      <c r="T20" s="57">
        <f>IF(S20="NC","",VLOOKUP((U20),Points!$B$6:$C$29,2))</f>
      </c>
      <c r="U20" s="36"/>
      <c r="V20" s="52"/>
      <c r="W20" s="61" t="s">
        <v>51</v>
      </c>
      <c r="X20" s="57">
        <f>IF(W20="NC","",VLOOKUP((Y20),Points!$B$6:$C$29,2))</f>
      </c>
      <c r="Y20" s="36"/>
      <c r="Z20" s="52"/>
      <c r="AA20" s="61" t="s">
        <v>51</v>
      </c>
      <c r="AB20" s="57">
        <f>IF(AA20="NC","",VLOOKUP((AC20),Points!$B$6:$C$29,2))</f>
      </c>
      <c r="AC20" s="36"/>
      <c r="AD20" s="52"/>
      <c r="AE20" s="61" t="s">
        <v>51</v>
      </c>
      <c r="AF20" s="57">
        <f>IF(AE20="NC","",VLOOKUP((AG20),Points!$B$6:$C$29,2))</f>
      </c>
      <c r="AG20" s="36"/>
      <c r="AH20" s="52"/>
      <c r="AI20" s="61" t="s">
        <v>51</v>
      </c>
      <c r="AJ20" s="57">
        <f>IF(AI20="NC","",VLOOKUP((AK20),Points!$B$6:$C$29,2))</f>
      </c>
      <c r="AK20" s="36"/>
      <c r="AL20" s="52"/>
      <c r="AM20" s="61" t="s">
        <v>51</v>
      </c>
      <c r="AN20" s="57">
        <f>IF(AM20="NC","",VLOOKUP((AO20),Points!$B$6:$C$29,2))</f>
      </c>
      <c r="AO20" s="36"/>
      <c r="AP20" s="52"/>
      <c r="AQ20" s="61" t="s">
        <v>51</v>
      </c>
      <c r="AR20" s="57">
        <f>IF(AQ20="NC","",VLOOKUP((AS20),Points!$B$6:$C$29,2))</f>
      </c>
      <c r="AS20" s="36"/>
      <c r="AT20" s="52"/>
      <c r="AU20" s="31">
        <f t="shared" si="1"/>
        <v>450</v>
      </c>
      <c r="AV20" s="15">
        <v>3</v>
      </c>
      <c r="BI20" s="2">
        <v>1</v>
      </c>
    </row>
    <row r="21" spans="1:61" ht="16.5" customHeight="1">
      <c r="A21" s="22">
        <v>5</v>
      </c>
      <c r="B21" s="50" t="s">
        <v>34</v>
      </c>
      <c r="C21" s="31">
        <f t="shared" si="0"/>
        <v>150</v>
      </c>
      <c r="D21" s="32" t="s">
        <v>33</v>
      </c>
      <c r="E21" s="32" t="s">
        <v>24</v>
      </c>
      <c r="F21" s="34"/>
      <c r="G21" s="58">
        <v>1060</v>
      </c>
      <c r="H21" s="56">
        <f>IF(G21="NC","",VLOOKUP((I21),Points!$B$6:$C$29,2))</f>
        <v>150</v>
      </c>
      <c r="I21" s="35">
        <v>8</v>
      </c>
      <c r="J21" s="52"/>
      <c r="K21" s="60" t="s">
        <v>51</v>
      </c>
      <c r="L21" s="56">
        <f>IF(K21="NC","",VLOOKUP((M21),Points!$B$6:$C$29,2))</f>
      </c>
      <c r="M21" s="35"/>
      <c r="N21" s="52"/>
      <c r="O21" s="60" t="s">
        <v>51</v>
      </c>
      <c r="P21" s="56">
        <f>IF(O21="NC","",VLOOKUP((Q21),Points!$B$6:$C$29,2))</f>
      </c>
      <c r="Q21" s="35"/>
      <c r="R21" s="52"/>
      <c r="S21" s="60" t="s">
        <v>51</v>
      </c>
      <c r="T21" s="56">
        <f>IF(S21="NC","",VLOOKUP((U21),Points!$B$6:$C$29,2))</f>
      </c>
      <c r="U21" s="35"/>
      <c r="V21" s="52"/>
      <c r="W21" s="60" t="s">
        <v>51</v>
      </c>
      <c r="X21" s="56">
        <f>IF(W21="NC","",VLOOKUP((Y21),Points!$B$6:$C$29,2))</f>
      </c>
      <c r="Y21" s="35"/>
      <c r="Z21" s="52"/>
      <c r="AA21" s="60" t="s">
        <v>51</v>
      </c>
      <c r="AB21" s="56">
        <f>IF(AA21="NC","",VLOOKUP((AC21),Points!$B$6:$C$29,2))</f>
      </c>
      <c r="AC21" s="35"/>
      <c r="AD21" s="52"/>
      <c r="AE21" s="60" t="s">
        <v>51</v>
      </c>
      <c r="AF21" s="56">
        <f>IF(AE21="NC","",VLOOKUP((AG21),Points!$B$6:$C$29,2))</f>
      </c>
      <c r="AG21" s="35"/>
      <c r="AH21" s="52"/>
      <c r="AI21" s="60" t="s">
        <v>51</v>
      </c>
      <c r="AJ21" s="56">
        <f>IF(AI21="NC","",VLOOKUP((AK21),Points!$B$6:$C$29,2))</f>
      </c>
      <c r="AK21" s="35"/>
      <c r="AL21" s="52"/>
      <c r="AM21" s="60" t="s">
        <v>51</v>
      </c>
      <c r="AN21" s="56">
        <f>IF(AM21="NC","",VLOOKUP((AO21),Points!$B$6:$C$29,2))</f>
      </c>
      <c r="AO21" s="35"/>
      <c r="AP21" s="52"/>
      <c r="AQ21" s="60" t="s">
        <v>51</v>
      </c>
      <c r="AR21" s="56">
        <f>IF(AQ21="NC","",VLOOKUP((AS21),Points!$B$6:$C$29,2))</f>
      </c>
      <c r="AS21" s="35"/>
      <c r="AT21" s="52"/>
      <c r="AU21" s="31">
        <f t="shared" si="1"/>
        <v>150</v>
      </c>
      <c r="AV21" s="15">
        <v>3</v>
      </c>
      <c r="BI21" s="2">
        <v>1</v>
      </c>
    </row>
    <row r="22" spans="1:61" ht="16.5" customHeight="1">
      <c r="A22" s="22">
        <v>6</v>
      </c>
      <c r="B22" s="51" t="s">
        <v>42</v>
      </c>
      <c r="C22" s="31">
        <f t="shared" si="0"/>
        <v>120</v>
      </c>
      <c r="D22" s="27" t="s">
        <v>32</v>
      </c>
      <c r="E22" s="27" t="s">
        <v>41</v>
      </c>
      <c r="F22" s="34"/>
      <c r="G22" s="59">
        <v>1180</v>
      </c>
      <c r="H22" s="57">
        <f>IF(G22="NC","",VLOOKUP((I22),Points!$B$6:$C$29,2))</f>
        <v>120</v>
      </c>
      <c r="I22" s="35">
        <v>9</v>
      </c>
      <c r="J22" s="52"/>
      <c r="K22" s="61" t="s">
        <v>51</v>
      </c>
      <c r="L22" s="57">
        <f>IF(K22="NC","",VLOOKUP((M22),Points!$B$6:$C$29,2))</f>
      </c>
      <c r="M22" s="35"/>
      <c r="N22" s="52"/>
      <c r="O22" s="61" t="s">
        <v>51</v>
      </c>
      <c r="P22" s="57">
        <f>IF(O22="NC","",VLOOKUP((Q22),Points!$B$6:$C$29,2))</f>
      </c>
      <c r="Q22" s="35"/>
      <c r="R22" s="52"/>
      <c r="S22" s="61" t="s">
        <v>51</v>
      </c>
      <c r="T22" s="57">
        <f>IF(S22="NC","",VLOOKUP((U22),Points!$B$6:$C$29,2))</f>
      </c>
      <c r="U22" s="35"/>
      <c r="V22" s="52"/>
      <c r="W22" s="61" t="s">
        <v>51</v>
      </c>
      <c r="X22" s="57">
        <f>IF(W22="NC","",VLOOKUP((Y22),Points!$B$6:$C$29,2))</f>
      </c>
      <c r="Y22" s="35"/>
      <c r="Z22" s="52"/>
      <c r="AA22" s="61" t="s">
        <v>51</v>
      </c>
      <c r="AB22" s="57">
        <f>IF(AA22="NC","",VLOOKUP((AC22),Points!$B$6:$C$29,2))</f>
      </c>
      <c r="AC22" s="35"/>
      <c r="AD22" s="52"/>
      <c r="AE22" s="61" t="s">
        <v>51</v>
      </c>
      <c r="AF22" s="57">
        <f>IF(AE22="NC","",VLOOKUP((AG22),Points!$B$6:$C$29,2))</f>
      </c>
      <c r="AG22" s="35"/>
      <c r="AH22" s="52"/>
      <c r="AI22" s="61" t="s">
        <v>51</v>
      </c>
      <c r="AJ22" s="57">
        <f>IF(AI22="NC","",VLOOKUP((AK22),Points!$B$6:$C$29,2))</f>
      </c>
      <c r="AK22" s="35"/>
      <c r="AL22" s="52"/>
      <c r="AM22" s="61" t="s">
        <v>51</v>
      </c>
      <c r="AN22" s="57">
        <f>IF(AM22="NC","",VLOOKUP((AO22),Points!$B$6:$C$29,2))</f>
      </c>
      <c r="AO22" s="35"/>
      <c r="AP22" s="52"/>
      <c r="AQ22" s="61" t="s">
        <v>51</v>
      </c>
      <c r="AR22" s="57">
        <f>IF(AQ22="NC","",VLOOKUP((AS22),Points!$B$6:$C$29,2))</f>
      </c>
      <c r="AS22" s="35"/>
      <c r="AT22" s="52"/>
      <c r="AU22" s="31">
        <f t="shared" si="1"/>
        <v>120</v>
      </c>
      <c r="AV22" s="15">
        <v>6</v>
      </c>
      <c r="BI22" s="2">
        <v>1</v>
      </c>
    </row>
    <row r="23" spans="1:61" ht="16.5" customHeight="1">
      <c r="A23" s="22">
        <v>7</v>
      </c>
      <c r="B23" s="50" t="s">
        <v>36</v>
      </c>
      <c r="C23" s="31">
        <f t="shared" si="0"/>
        <v>350</v>
      </c>
      <c r="D23" s="32" t="s">
        <v>36</v>
      </c>
      <c r="E23" s="32" t="s">
        <v>37</v>
      </c>
      <c r="F23" s="34"/>
      <c r="G23" s="58">
        <v>130</v>
      </c>
      <c r="H23" s="56">
        <f>IF(G23="NC","",VLOOKUP((I23),Points!$B$6:$C$29,2))</f>
        <v>350</v>
      </c>
      <c r="I23" s="35">
        <v>4</v>
      </c>
      <c r="J23" s="52"/>
      <c r="K23" s="60" t="s">
        <v>51</v>
      </c>
      <c r="L23" s="56">
        <f>IF(K23="NC","",VLOOKUP((M23),Points!$B$6:$C$29,2))</f>
      </c>
      <c r="M23" s="35"/>
      <c r="N23" s="52"/>
      <c r="O23" s="60" t="s">
        <v>51</v>
      </c>
      <c r="P23" s="56">
        <f>IF(O23="NC","",VLOOKUP((Q23),Points!$B$6:$C$29,2))</f>
      </c>
      <c r="Q23" s="35"/>
      <c r="R23" s="52"/>
      <c r="S23" s="60" t="s">
        <v>51</v>
      </c>
      <c r="T23" s="56">
        <f>IF(S23="NC","",VLOOKUP((U23),Points!$B$6:$C$29,2))</f>
      </c>
      <c r="U23" s="35"/>
      <c r="V23" s="52"/>
      <c r="W23" s="60" t="s">
        <v>51</v>
      </c>
      <c r="X23" s="56">
        <f>IF(W23="NC","",VLOOKUP((Y23),Points!$B$6:$C$29,2))</f>
      </c>
      <c r="Y23" s="35"/>
      <c r="Z23" s="52"/>
      <c r="AA23" s="60" t="s">
        <v>51</v>
      </c>
      <c r="AB23" s="56">
        <f>IF(AA23="NC","",VLOOKUP((AC23),Points!$B$6:$C$29,2))</f>
      </c>
      <c r="AC23" s="35"/>
      <c r="AD23" s="52"/>
      <c r="AE23" s="60" t="s">
        <v>51</v>
      </c>
      <c r="AF23" s="56">
        <f>IF(AE23="NC","",VLOOKUP((AG23),Points!$B$6:$C$29,2))</f>
      </c>
      <c r="AG23" s="35"/>
      <c r="AH23" s="52"/>
      <c r="AI23" s="60" t="s">
        <v>51</v>
      </c>
      <c r="AJ23" s="56">
        <f>IF(AI23="NC","",VLOOKUP((AK23),Points!$B$6:$C$29,2))</f>
      </c>
      <c r="AK23" s="35"/>
      <c r="AL23" s="52"/>
      <c r="AM23" s="60" t="s">
        <v>51</v>
      </c>
      <c r="AN23" s="56">
        <f>IF(AM23="NC","",VLOOKUP((AO23),Points!$B$6:$C$29,2))</f>
      </c>
      <c r="AO23" s="35"/>
      <c r="AP23" s="52"/>
      <c r="AQ23" s="60" t="s">
        <v>51</v>
      </c>
      <c r="AR23" s="56">
        <f>IF(AQ23="NC","",VLOOKUP((AS23),Points!$B$6:$C$29,2))</f>
      </c>
      <c r="AS23" s="35"/>
      <c r="AT23" s="52"/>
      <c r="AU23" s="31">
        <f t="shared" si="1"/>
        <v>350</v>
      </c>
      <c r="AV23" s="15">
        <v>7</v>
      </c>
      <c r="BI23" s="2">
        <v>1</v>
      </c>
    </row>
    <row r="24" spans="1:61" ht="16.5" customHeight="1">
      <c r="A24" s="22">
        <v>8</v>
      </c>
      <c r="B24" s="51" t="s">
        <v>44</v>
      </c>
      <c r="C24" s="31">
        <f t="shared" si="0"/>
        <v>100</v>
      </c>
      <c r="D24" s="27" t="s">
        <v>43</v>
      </c>
      <c r="E24" s="27" t="s">
        <v>25</v>
      </c>
      <c r="F24" s="34"/>
      <c r="G24" s="59">
        <v>1500</v>
      </c>
      <c r="H24" s="57">
        <f>IF(G24="NC","",VLOOKUP((I24),Points!$B$6:$C$29,2))</f>
        <v>100</v>
      </c>
      <c r="I24" s="35">
        <v>10</v>
      </c>
      <c r="J24" s="52"/>
      <c r="K24" s="61" t="s">
        <v>51</v>
      </c>
      <c r="L24" s="57">
        <f>IF(K24="NC","",VLOOKUP((M24),Points!$B$6:$C$29,2))</f>
      </c>
      <c r="M24" s="35"/>
      <c r="N24" s="52"/>
      <c r="O24" s="61" t="s">
        <v>51</v>
      </c>
      <c r="P24" s="57">
        <f>IF(O24="NC","",VLOOKUP((Q24),Points!$B$6:$C$29,2))</f>
      </c>
      <c r="Q24" s="35"/>
      <c r="R24" s="52"/>
      <c r="S24" s="61" t="s">
        <v>51</v>
      </c>
      <c r="T24" s="57">
        <f>IF(S24="NC","",VLOOKUP((U24),Points!$B$6:$C$29,2))</f>
      </c>
      <c r="U24" s="35"/>
      <c r="V24" s="52"/>
      <c r="W24" s="61" t="s">
        <v>51</v>
      </c>
      <c r="X24" s="57">
        <f>IF(W24="NC","",VLOOKUP((Y24),Points!$B$6:$C$29,2))</f>
      </c>
      <c r="Y24" s="35"/>
      <c r="Z24" s="52"/>
      <c r="AA24" s="61" t="s">
        <v>51</v>
      </c>
      <c r="AB24" s="57">
        <f>IF(AA24="NC","",VLOOKUP((AC24),Points!$B$6:$C$29,2))</f>
      </c>
      <c r="AC24" s="35"/>
      <c r="AD24" s="52"/>
      <c r="AE24" s="61" t="s">
        <v>51</v>
      </c>
      <c r="AF24" s="57">
        <f>IF(AE24="NC","",VLOOKUP((AG24),Points!$B$6:$C$29,2))</f>
      </c>
      <c r="AG24" s="35"/>
      <c r="AH24" s="52"/>
      <c r="AI24" s="61" t="s">
        <v>51</v>
      </c>
      <c r="AJ24" s="57">
        <f>IF(AI24="NC","",VLOOKUP((AK24),Points!$B$6:$C$29,2))</f>
      </c>
      <c r="AK24" s="35"/>
      <c r="AL24" s="52"/>
      <c r="AM24" s="61" t="s">
        <v>51</v>
      </c>
      <c r="AN24" s="57">
        <f>IF(AM24="NC","",VLOOKUP((AO24),Points!$B$6:$C$29,2))</f>
      </c>
      <c r="AO24" s="35"/>
      <c r="AP24" s="52"/>
      <c r="AQ24" s="61" t="s">
        <v>51</v>
      </c>
      <c r="AR24" s="57">
        <f>IF(AQ24="NC","",VLOOKUP((AS24),Points!$B$6:$C$29,2))</f>
      </c>
      <c r="AS24" s="35"/>
      <c r="AT24" s="52"/>
      <c r="AU24" s="31">
        <f t="shared" si="1"/>
        <v>100</v>
      </c>
      <c r="AV24" s="15">
        <v>8</v>
      </c>
      <c r="BI24" s="2">
        <v>1</v>
      </c>
    </row>
    <row r="25" spans="1:61" ht="16.5" customHeight="1">
      <c r="A25" s="22">
        <v>9</v>
      </c>
      <c r="B25" s="50" t="s">
        <v>46</v>
      </c>
      <c r="C25" s="31">
        <f t="shared" si="0"/>
        <v>250</v>
      </c>
      <c r="D25" s="32" t="s">
        <v>45</v>
      </c>
      <c r="E25" s="32" t="s">
        <v>41</v>
      </c>
      <c r="F25" s="34"/>
      <c r="G25" s="58">
        <v>320</v>
      </c>
      <c r="H25" s="56">
        <f>IF(G25="NC","",VLOOKUP((I25),Points!$B$6:$C$29,2))</f>
        <v>250</v>
      </c>
      <c r="I25" s="35">
        <v>6</v>
      </c>
      <c r="J25" s="52"/>
      <c r="K25" s="60" t="s">
        <v>51</v>
      </c>
      <c r="L25" s="56">
        <f>IF(K25="NC","",VLOOKUP((M25),Points!$B$6:$C$29,2))</f>
      </c>
      <c r="M25" s="35"/>
      <c r="N25" s="52"/>
      <c r="O25" s="60" t="s">
        <v>51</v>
      </c>
      <c r="P25" s="56">
        <f>IF(O25="NC","",VLOOKUP((Q25),Points!$B$6:$C$29,2))</f>
      </c>
      <c r="Q25" s="35"/>
      <c r="R25" s="52"/>
      <c r="S25" s="60" t="s">
        <v>51</v>
      </c>
      <c r="T25" s="56">
        <f>IF(S25="NC","",VLOOKUP((U25),Points!$B$6:$C$29,2))</f>
      </c>
      <c r="U25" s="35"/>
      <c r="V25" s="52"/>
      <c r="W25" s="60" t="s">
        <v>51</v>
      </c>
      <c r="X25" s="56">
        <f>IF(W25="NC","",VLOOKUP((Y25),Points!$B$6:$C$29,2))</f>
      </c>
      <c r="Y25" s="35"/>
      <c r="Z25" s="52"/>
      <c r="AA25" s="60" t="s">
        <v>51</v>
      </c>
      <c r="AB25" s="56">
        <f>IF(AA25="NC","",VLOOKUP((AC25),Points!$B$6:$C$29,2))</f>
      </c>
      <c r="AC25" s="35"/>
      <c r="AD25" s="52"/>
      <c r="AE25" s="60" t="s">
        <v>51</v>
      </c>
      <c r="AF25" s="56">
        <f>IF(AE25="NC","",VLOOKUP((AG25),Points!$B$6:$C$29,2))</f>
      </c>
      <c r="AG25" s="35"/>
      <c r="AH25" s="52"/>
      <c r="AI25" s="60" t="s">
        <v>51</v>
      </c>
      <c r="AJ25" s="56">
        <f>IF(AI25="NC","",VLOOKUP((AK25),Points!$B$6:$C$29,2))</f>
      </c>
      <c r="AK25" s="35"/>
      <c r="AL25" s="52"/>
      <c r="AM25" s="60" t="s">
        <v>51</v>
      </c>
      <c r="AN25" s="56">
        <f>IF(AM25="NC","",VLOOKUP((AO25),Points!$B$6:$C$29,2))</f>
      </c>
      <c r="AO25" s="35"/>
      <c r="AP25" s="52"/>
      <c r="AQ25" s="60" t="s">
        <v>51</v>
      </c>
      <c r="AR25" s="56">
        <f>IF(AQ25="NC","",VLOOKUP((AS25),Points!$B$6:$C$29,2))</f>
      </c>
      <c r="AS25" s="35"/>
      <c r="AT25" s="52"/>
      <c r="AU25" s="31">
        <f t="shared" si="1"/>
        <v>250</v>
      </c>
      <c r="AV25" s="15">
        <v>2</v>
      </c>
      <c r="BI25" s="2">
        <v>1</v>
      </c>
    </row>
    <row r="26" spans="1:61" ht="16.5" customHeight="1">
      <c r="A26" s="22">
        <v>10</v>
      </c>
      <c r="B26" s="51" t="s">
        <v>50</v>
      </c>
      <c r="C26" s="31">
        <f t="shared" si="0"/>
        <v>300</v>
      </c>
      <c r="D26" s="27" t="s">
        <v>47</v>
      </c>
      <c r="E26" s="27" t="s">
        <v>26</v>
      </c>
      <c r="F26" s="34"/>
      <c r="G26" s="59">
        <v>140</v>
      </c>
      <c r="H26" s="57">
        <f>IF(G26="NC","",VLOOKUP((I26),Points!$B$6:$C$29,2))</f>
        <v>300</v>
      </c>
      <c r="I26" s="35">
        <v>5</v>
      </c>
      <c r="J26" s="52"/>
      <c r="K26" s="61" t="s">
        <v>51</v>
      </c>
      <c r="L26" s="57">
        <f>IF(K26="NC","",VLOOKUP((M26),Points!$B$6:$C$29,2))</f>
      </c>
      <c r="M26" s="35"/>
      <c r="N26" s="52"/>
      <c r="O26" s="61" t="s">
        <v>51</v>
      </c>
      <c r="P26" s="57">
        <f>IF(O26="NC","",VLOOKUP((Q26),Points!$B$6:$C$29,2))</f>
      </c>
      <c r="Q26" s="35"/>
      <c r="R26" s="52"/>
      <c r="S26" s="61" t="s">
        <v>51</v>
      </c>
      <c r="T26" s="57">
        <f>IF(S26="NC","",VLOOKUP((U26),Points!$B$6:$C$29,2))</f>
      </c>
      <c r="U26" s="35"/>
      <c r="V26" s="52"/>
      <c r="W26" s="61" t="s">
        <v>51</v>
      </c>
      <c r="X26" s="57">
        <f>IF(W26="NC","",VLOOKUP((Y26),Points!$B$6:$C$29,2))</f>
      </c>
      <c r="Y26" s="35"/>
      <c r="Z26" s="52"/>
      <c r="AA26" s="61" t="s">
        <v>51</v>
      </c>
      <c r="AB26" s="57">
        <f>IF(AA26="NC","",VLOOKUP((AC26),Points!$B$6:$C$29,2))</f>
      </c>
      <c r="AC26" s="35"/>
      <c r="AD26" s="52"/>
      <c r="AE26" s="61" t="s">
        <v>51</v>
      </c>
      <c r="AF26" s="57">
        <f>IF(AE26="NC","",VLOOKUP((AG26),Points!$B$6:$C$29,2))</f>
      </c>
      <c r="AG26" s="35"/>
      <c r="AH26" s="52"/>
      <c r="AI26" s="61" t="s">
        <v>51</v>
      </c>
      <c r="AJ26" s="57">
        <f>IF(AI26="NC","",VLOOKUP((AK26),Points!$B$6:$C$29,2))</f>
      </c>
      <c r="AK26" s="35"/>
      <c r="AL26" s="52"/>
      <c r="AM26" s="61" t="s">
        <v>51</v>
      </c>
      <c r="AN26" s="57">
        <f>IF(AM26="NC","",VLOOKUP((AO26),Points!$B$6:$C$29,2))</f>
      </c>
      <c r="AO26" s="35"/>
      <c r="AP26" s="52"/>
      <c r="AQ26" s="61" t="s">
        <v>51</v>
      </c>
      <c r="AR26" s="57">
        <f>IF(AQ26="NC","",VLOOKUP((AS26),Points!$B$6:$C$29,2))</f>
      </c>
      <c r="AS26" s="35"/>
      <c r="AT26" s="52"/>
      <c r="AU26" s="31">
        <f t="shared" si="1"/>
        <v>300</v>
      </c>
      <c r="AV26" s="15">
        <v>1</v>
      </c>
      <c r="BI26" s="2">
        <v>1</v>
      </c>
    </row>
    <row r="27" spans="1:48" ht="6.75" customHeight="1" thickBot="1">
      <c r="A27" s="1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4"/>
      <c r="AV27" s="16"/>
    </row>
    <row r="28" ht="13.5" thickTop="1"/>
    <row r="29" spans="5:9" ht="12.75">
      <c r="E29" s="49"/>
      <c r="I29" s="1"/>
    </row>
    <row r="30" ht="12.75">
      <c r="L30" s="9"/>
    </row>
    <row r="32" spans="3:48" ht="12.75">
      <c r="C32" s="1"/>
      <c r="J32" s="1"/>
      <c r="L32" s="2"/>
      <c r="R32" s="1"/>
      <c r="T32" s="2"/>
      <c r="V32" s="1"/>
      <c r="X32" s="2"/>
      <c r="AD32" s="1"/>
      <c r="AT32" s="4"/>
      <c r="AU32" s="1"/>
      <c r="AV32" s="2"/>
    </row>
    <row r="33" spans="3:48" ht="12.75">
      <c r="C33" s="1"/>
      <c r="J33" s="1"/>
      <c r="L33" s="2"/>
      <c r="R33" s="1"/>
      <c r="T33" s="2"/>
      <c r="V33" s="1"/>
      <c r="X33" s="2"/>
      <c r="AD33" s="1"/>
      <c r="AT33" s="4"/>
      <c r="AU33" s="1"/>
      <c r="AV33" s="2"/>
    </row>
    <row r="34" spans="3:48" ht="12.75">
      <c r="C34" s="1"/>
      <c r="J34" s="1"/>
      <c r="L34" s="2"/>
      <c r="R34" s="1"/>
      <c r="T34" s="2"/>
      <c r="V34" s="1"/>
      <c r="X34" s="2"/>
      <c r="AD34" s="1"/>
      <c r="AT34" s="4"/>
      <c r="AU34" s="1"/>
      <c r="AV34" s="2"/>
    </row>
    <row r="35" spans="3:48" ht="12.75">
      <c r="C35" s="1"/>
      <c r="J35" s="1"/>
      <c r="L35" s="2"/>
      <c r="R35" s="1"/>
      <c r="T35" s="2"/>
      <c r="V35" s="1"/>
      <c r="X35" s="2"/>
      <c r="AD35" s="1"/>
      <c r="AT35" s="4"/>
      <c r="AU35" s="1"/>
      <c r="AV35" s="2"/>
    </row>
    <row r="36" spans="3:48" ht="12.75">
      <c r="C36" s="1"/>
      <c r="J36" s="1"/>
      <c r="L36" s="2"/>
      <c r="R36" s="1"/>
      <c r="T36" s="2"/>
      <c r="V36" s="1"/>
      <c r="X36" s="2"/>
      <c r="AD36" s="1"/>
      <c r="AT36" s="4"/>
      <c r="AU36" s="1"/>
      <c r="AV36" s="2"/>
    </row>
    <row r="37" spans="3:48" ht="12.75">
      <c r="C37" s="1"/>
      <c r="J37" s="1"/>
      <c r="L37" s="2"/>
      <c r="R37" s="1"/>
      <c r="T37" s="2"/>
      <c r="V37" s="1"/>
      <c r="X37" s="2"/>
      <c r="AD37" s="1"/>
      <c r="AT37" s="4"/>
      <c r="AU37" s="1"/>
      <c r="AV37" s="2"/>
    </row>
    <row r="38" spans="3:48" ht="12.75">
      <c r="C38" s="1"/>
      <c r="J38" s="1"/>
      <c r="L38" s="2"/>
      <c r="R38" s="1"/>
      <c r="T38" s="2"/>
      <c r="V38" s="1"/>
      <c r="X38" s="2"/>
      <c r="AD38" s="1"/>
      <c r="AT38" s="4"/>
      <c r="AU38" s="1"/>
      <c r="AV38" s="2"/>
    </row>
    <row r="39" spans="3:48" ht="12.75">
      <c r="C39" s="1"/>
      <c r="J39" s="1"/>
      <c r="L39" s="2"/>
      <c r="R39" s="1"/>
      <c r="T39" s="2"/>
      <c r="V39" s="1"/>
      <c r="X39" s="2"/>
      <c r="AD39" s="1"/>
      <c r="AT39" s="4"/>
      <c r="AU39" s="1"/>
      <c r="AV39" s="2"/>
    </row>
    <row r="40" spans="3:48" ht="12.75">
      <c r="C40" s="1"/>
      <c r="J40" s="1"/>
      <c r="L40" s="2"/>
      <c r="R40" s="1"/>
      <c r="T40" s="2"/>
      <c r="V40" s="1"/>
      <c r="X40" s="2"/>
      <c r="AD40" s="1"/>
      <c r="AT40" s="4"/>
      <c r="AU40" s="1"/>
      <c r="AV40" s="2"/>
    </row>
    <row r="41" spans="3:48" ht="12.75">
      <c r="C41" s="1"/>
      <c r="J41" s="1"/>
      <c r="L41" s="2"/>
      <c r="R41" s="1"/>
      <c r="T41" s="2"/>
      <c r="V41" s="1"/>
      <c r="X41" s="2"/>
      <c r="AD41" s="1"/>
      <c r="AT41" s="4"/>
      <c r="AU41" s="1"/>
      <c r="AV41" s="2"/>
    </row>
    <row r="42" spans="3:48" ht="12.75">
      <c r="C42" s="1"/>
      <c r="J42" s="1"/>
      <c r="L42" s="2"/>
      <c r="R42" s="1"/>
      <c r="T42" s="2"/>
      <c r="V42" s="1"/>
      <c r="X42" s="2"/>
      <c r="AD42" s="1"/>
      <c r="AT42" s="4"/>
      <c r="AU42" s="1"/>
      <c r="AV42" s="2"/>
    </row>
    <row r="43" spans="3:48" ht="12.75">
      <c r="C43" s="1"/>
      <c r="J43" s="1"/>
      <c r="L43" s="2"/>
      <c r="R43" s="1"/>
      <c r="T43" s="2"/>
      <c r="V43" s="1"/>
      <c r="X43" s="2"/>
      <c r="AD43" s="1"/>
      <c r="AT43" s="4"/>
      <c r="AU43" s="1"/>
      <c r="AV43" s="2"/>
    </row>
    <row r="44" spans="3:48" ht="12.75">
      <c r="C44" s="1"/>
      <c r="J44" s="1"/>
      <c r="L44" s="2"/>
      <c r="R44" s="1"/>
      <c r="T44" s="2"/>
      <c r="V44" s="1"/>
      <c r="X44" s="2"/>
      <c r="AD44" s="1"/>
      <c r="AT44" s="4"/>
      <c r="AU44" s="1"/>
      <c r="AV44" s="2"/>
    </row>
    <row r="45" spans="3:48" ht="12.75">
      <c r="C45" s="1"/>
      <c r="J45" s="1"/>
      <c r="L45" s="2"/>
      <c r="R45" s="1"/>
      <c r="T45" s="2"/>
      <c r="V45" s="1"/>
      <c r="X45" s="2"/>
      <c r="AD45" s="1"/>
      <c r="AT45" s="4"/>
      <c r="AU45" s="1"/>
      <c r="AV45" s="2"/>
    </row>
    <row r="46" spans="3:48" ht="12.75">
      <c r="C46" s="1"/>
      <c r="J46" s="1"/>
      <c r="L46" s="2"/>
      <c r="R46" s="1"/>
      <c r="T46" s="2"/>
      <c r="V46" s="1"/>
      <c r="X46" s="2"/>
      <c r="AD46" s="1"/>
      <c r="AT46" s="4"/>
      <c r="AU46" s="1"/>
      <c r="AV46" s="2"/>
    </row>
    <row r="47" spans="3:48" ht="12.75">
      <c r="C47" s="1"/>
      <c r="J47" s="1"/>
      <c r="L47" s="2"/>
      <c r="R47" s="1"/>
      <c r="T47" s="2"/>
      <c r="V47" s="1"/>
      <c r="X47" s="2"/>
      <c r="AD47" s="1"/>
      <c r="AT47" s="4"/>
      <c r="AU47" s="1"/>
      <c r="AV47" s="2"/>
    </row>
    <row r="48" spans="3:48" ht="12.75">
      <c r="C48" s="1"/>
      <c r="J48" s="1"/>
      <c r="L48" s="2"/>
      <c r="R48" s="1"/>
      <c r="T48" s="2"/>
      <c r="V48" s="1"/>
      <c r="X48" s="2"/>
      <c r="AD48" s="1"/>
      <c r="AT48" s="4"/>
      <c r="AU48" s="1"/>
      <c r="AV48" s="2"/>
    </row>
    <row r="49" spans="3:48" ht="12.75">
      <c r="C49" s="1"/>
      <c r="J49" s="1"/>
      <c r="L49" s="2"/>
      <c r="R49" s="1"/>
      <c r="T49" s="2"/>
      <c r="V49" s="1"/>
      <c r="X49" s="2"/>
      <c r="AD49" s="1"/>
      <c r="AT49" s="4"/>
      <c r="AU49" s="1"/>
      <c r="AV49" s="2"/>
    </row>
    <row r="50" spans="3:48" ht="12.75">
      <c r="C50" s="1"/>
      <c r="J50" s="1"/>
      <c r="L50" s="2"/>
      <c r="R50" s="1"/>
      <c r="T50" s="2"/>
      <c r="V50" s="1"/>
      <c r="X50" s="2"/>
      <c r="AD50" s="1"/>
      <c r="AT50" s="4"/>
      <c r="AU50" s="1"/>
      <c r="AV50" s="2"/>
    </row>
    <row r="51" spans="3:48" ht="12.75">
      <c r="C51" s="1"/>
      <c r="J51" s="1"/>
      <c r="L51" s="2"/>
      <c r="R51" s="1"/>
      <c r="T51" s="2"/>
      <c r="V51" s="1"/>
      <c r="X51" s="2"/>
      <c r="AD51" s="1"/>
      <c r="AT51" s="4"/>
      <c r="AU51" s="1"/>
      <c r="AV51" s="2"/>
    </row>
    <row r="52" spans="3:48" ht="12.75">
      <c r="C52" s="1"/>
      <c r="J52" s="1"/>
      <c r="L52" s="2"/>
      <c r="R52" s="1"/>
      <c r="T52" s="2"/>
      <c r="V52" s="1"/>
      <c r="X52" s="2"/>
      <c r="AD52" s="1"/>
      <c r="AT52" s="4"/>
      <c r="AU52" s="1"/>
      <c r="AV52" s="2"/>
    </row>
    <row r="53" spans="3:48" ht="12.75">
      <c r="C53" s="1"/>
      <c r="J53" s="1"/>
      <c r="L53" s="2"/>
      <c r="R53" s="1"/>
      <c r="T53" s="2"/>
      <c r="V53" s="1"/>
      <c r="X53" s="2"/>
      <c r="AD53" s="1"/>
      <c r="AT53" s="4"/>
      <c r="AU53" s="1"/>
      <c r="AV53" s="2"/>
    </row>
    <row r="54" spans="3:48" ht="12.75">
      <c r="C54" s="1"/>
      <c r="J54" s="1"/>
      <c r="L54" s="2"/>
      <c r="R54" s="1"/>
      <c r="T54" s="2"/>
      <c r="V54" s="1"/>
      <c r="X54" s="2"/>
      <c r="AD54" s="1"/>
      <c r="AT54" s="4"/>
      <c r="AU54" s="1"/>
      <c r="AV54" s="2"/>
    </row>
  </sheetData>
  <sheetProtection formatCells="0" formatColumns="0" formatRows="0" insertColumns="0" insertRows="0" insertHyperlinks="0" deleteColumns="0" deleteRows="0" pivotTables="0"/>
  <autoFilter ref="A16:AU16"/>
  <mergeCells count="14">
    <mergeCell ref="AQ13:AS15"/>
    <mergeCell ref="AU13:AU15"/>
    <mergeCell ref="B13:B15"/>
    <mergeCell ref="D13:E15"/>
    <mergeCell ref="G13:I15"/>
    <mergeCell ref="K13:M15"/>
    <mergeCell ref="AI13:AK15"/>
    <mergeCell ref="AM13:AO15"/>
    <mergeCell ref="AE13:AG15"/>
    <mergeCell ref="C13:C15"/>
    <mergeCell ref="AA13:AC15"/>
    <mergeCell ref="O13:Q15"/>
    <mergeCell ref="S13:U15"/>
    <mergeCell ref="W13:Y15"/>
  </mergeCells>
  <conditionalFormatting sqref="Q17:Q26 AO17:AO26 M17:M26 AG17:AG26 AK17:AK26 AC17:AC26 Y17:Y26 U17:U26 I17:I26 AS17:AS26">
    <cfRule type="cellIs" priority="1" dxfId="5" operator="between" stopIfTrue="1">
      <formula>1</formula>
      <formula>3</formula>
    </cfRule>
    <cfRule type="cellIs" priority="2" dxfId="4" operator="between" stopIfTrue="1">
      <formula>4</formula>
      <formula>8</formula>
    </cfRule>
    <cfRule type="cellIs" priority="3" dxfId="3" operator="between" stopIfTrue="1">
      <formula>8</formula>
      <formula>20</formula>
    </cfRule>
  </conditionalFormatting>
  <conditionalFormatting sqref="G17:G26 K17:K26 AM17:AM26 O17:O26 S17:S26 W17:W26 AA17:AA26 AE17:AE26 AI17:AI26 AQ17:AQ26">
    <cfRule type="cellIs" priority="4" dxfId="2" operator="between" stopIfTrue="1">
      <formula>0</formula>
      <formula>50</formula>
    </cfRule>
    <cfRule type="cellIs" priority="5" dxfId="1" operator="between" stopIfTrue="1">
      <formula>60</formula>
      <formula>150</formula>
    </cfRule>
    <cfRule type="cellIs" priority="6" dxfId="0" operator="between" stopIfTrue="1">
      <formula>160</formula>
      <formula>1500</formula>
    </cfRule>
  </conditionalFormatting>
  <dataValidations count="1">
    <dataValidation type="list" showInputMessage="1" showErrorMessage="1" promptTitle="Saisie du modèle de MT" prompt="Merci de saisir le modèle de votre Monster Truck dans la liste ci-dessous.&#10;Si votre modèle n'existe pas, merci de le signaler à l'organisateur du Challenge Trial!" sqref="E17:E26">
      <formula1>"MTA4, Savage 25, Savage XX, LST, LST2,Revo,TruckZilla , Génésis ,E-Maxx, T-Maxx"</formula1>
    </dataValidation>
  </dataValidations>
  <printOptions horizontalCentered="1"/>
  <pageMargins left="0.1968503937007874" right="0" top="0.1968503937007874" bottom="0" header="0" footer="0"/>
  <pageSetup fitToHeight="1" fitToWidth="1" horizontalDpi="300" verticalDpi="300" orientation="landscape" paperSize="9" scale="49" r:id="rId2"/>
  <headerFooter alignWithMargins="0">
    <oddFooter>&amp;L&amp;D&amp;RRoger Grenier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61"/>
  </sheetPr>
  <dimension ref="B6:G29"/>
  <sheetViews>
    <sheetView workbookViewId="0" topLeftCell="A1">
      <selection activeCell="B6" sqref="B6:C29"/>
    </sheetView>
  </sheetViews>
  <sheetFormatPr defaultColWidth="11.421875" defaultRowHeight="12.75"/>
  <cols>
    <col min="1" max="1" width="1.8515625" style="6" customWidth="1"/>
    <col min="2" max="2" width="14.8515625" style="6" bestFit="1" customWidth="1"/>
    <col min="3" max="3" width="18.57421875" style="6" bestFit="1" customWidth="1"/>
    <col min="4" max="4" width="3.00390625" style="7" bestFit="1" customWidth="1"/>
    <col min="5" max="5" width="42.00390625" style="6" customWidth="1"/>
    <col min="6" max="6" width="7.7109375" style="6" customWidth="1"/>
    <col min="7" max="7" width="17.28125" style="6" bestFit="1" customWidth="1"/>
    <col min="8" max="8" width="11.421875" style="6" customWidth="1"/>
    <col min="9" max="9" width="6.140625" style="6" bestFit="1" customWidth="1"/>
    <col min="10" max="10" width="18.57421875" style="6" bestFit="1" customWidth="1"/>
    <col min="11" max="16384" width="11.421875" style="6" customWidth="1"/>
  </cols>
  <sheetData>
    <row r="1" ht="12.75"/>
    <row r="2" ht="12.75"/>
    <row r="3" ht="12.75"/>
    <row r="4" ht="12.75"/>
    <row r="5" ht="13.5" thickBot="1"/>
    <row r="6" spans="2:7" ht="15.75">
      <c r="B6" s="53" t="s">
        <v>0</v>
      </c>
      <c r="C6" s="53" t="s">
        <v>6</v>
      </c>
      <c r="E6" s="40" t="s">
        <v>7</v>
      </c>
      <c r="F6" s="41"/>
      <c r="G6" s="42"/>
    </row>
    <row r="7" spans="2:7" ht="12.75">
      <c r="B7" s="54" t="s">
        <v>5</v>
      </c>
      <c r="C7" s="54">
        <v>-500</v>
      </c>
      <c r="E7" s="43"/>
      <c r="F7" s="39"/>
      <c r="G7" s="44"/>
    </row>
    <row r="8" spans="2:7" ht="12.75">
      <c r="B8" s="55"/>
      <c r="C8" s="55"/>
      <c r="E8" s="43"/>
      <c r="F8" s="39"/>
      <c r="G8" s="44"/>
    </row>
    <row r="9" spans="2:7" ht="13.5" thickBot="1">
      <c r="B9" s="54">
        <v>1</v>
      </c>
      <c r="C9" s="54">
        <v>500</v>
      </c>
      <c r="E9" s="43"/>
      <c r="F9" s="39"/>
      <c r="G9" s="44"/>
    </row>
    <row r="10" spans="2:7" ht="13.5" thickBot="1">
      <c r="B10" s="55">
        <v>2</v>
      </c>
      <c r="C10" s="55">
        <v>450</v>
      </c>
      <c r="E10" s="48" t="s">
        <v>8</v>
      </c>
      <c r="F10" s="39"/>
      <c r="G10" s="44"/>
    </row>
    <row r="11" spans="2:7" ht="12.75">
      <c r="B11" s="54">
        <v>3</v>
      </c>
      <c r="C11" s="54">
        <v>400</v>
      </c>
      <c r="E11" s="43"/>
      <c r="F11" s="39"/>
      <c r="G11" s="44"/>
    </row>
    <row r="12" spans="2:7" ht="12.75">
      <c r="B12" s="55">
        <v>4</v>
      </c>
      <c r="C12" s="55">
        <v>350</v>
      </c>
      <c r="D12" s="6"/>
      <c r="E12" s="43"/>
      <c r="F12" s="39"/>
      <c r="G12" s="44"/>
    </row>
    <row r="13" spans="2:7" ht="12.75">
      <c r="B13" s="54">
        <v>5</v>
      </c>
      <c r="C13" s="54">
        <v>300</v>
      </c>
      <c r="E13" s="43"/>
      <c r="F13" s="39"/>
      <c r="G13" s="44"/>
    </row>
    <row r="14" spans="2:7" ht="12.75">
      <c r="B14" s="55">
        <v>6</v>
      </c>
      <c r="C14" s="55">
        <v>250</v>
      </c>
      <c r="E14" s="43"/>
      <c r="F14" s="39"/>
      <c r="G14" s="44"/>
    </row>
    <row r="15" spans="2:7" ht="13.5" thickBot="1">
      <c r="B15" s="54">
        <v>7</v>
      </c>
      <c r="C15" s="54">
        <v>200</v>
      </c>
      <c r="E15" s="43"/>
      <c r="F15" s="39"/>
      <c r="G15" s="44"/>
    </row>
    <row r="16" spans="2:7" ht="13.5" thickBot="1">
      <c r="B16" s="55">
        <v>8</v>
      </c>
      <c r="C16" s="55">
        <v>150</v>
      </c>
      <c r="E16" s="48" t="s">
        <v>9</v>
      </c>
      <c r="F16" s="39"/>
      <c r="G16" s="44"/>
    </row>
    <row r="17" spans="2:7" ht="12.75">
      <c r="B17" s="54">
        <v>9</v>
      </c>
      <c r="C17" s="54">
        <v>120</v>
      </c>
      <c r="E17" s="43"/>
      <c r="F17" s="39"/>
      <c r="G17" s="44"/>
    </row>
    <row r="18" spans="2:7" ht="12.75">
      <c r="B18" s="55">
        <v>10</v>
      </c>
      <c r="C18" s="55">
        <v>100</v>
      </c>
      <c r="E18" s="43"/>
      <c r="F18" s="39"/>
      <c r="G18" s="44"/>
    </row>
    <row r="19" spans="2:7" ht="13.5" thickBot="1">
      <c r="B19" s="54">
        <v>11</v>
      </c>
      <c r="C19" s="54">
        <v>90</v>
      </c>
      <c r="E19" s="45"/>
      <c r="F19" s="46"/>
      <c r="G19" s="47"/>
    </row>
    <row r="20" spans="2:7" ht="12.75">
      <c r="B20" s="55">
        <v>12</v>
      </c>
      <c r="C20" s="55">
        <v>80</v>
      </c>
      <c r="E20" s="8"/>
      <c r="F20" s="8"/>
      <c r="G20" s="8"/>
    </row>
    <row r="21" spans="2:3" ht="12.75">
      <c r="B21" s="54">
        <v>13</v>
      </c>
      <c r="C21" s="54">
        <v>70</v>
      </c>
    </row>
    <row r="22" spans="2:3" ht="12.75">
      <c r="B22" s="55">
        <v>14</v>
      </c>
      <c r="C22" s="55">
        <v>60</v>
      </c>
    </row>
    <row r="23" spans="2:3" ht="12.75">
      <c r="B23" s="54">
        <v>15</v>
      </c>
      <c r="C23" s="54">
        <v>50</v>
      </c>
    </row>
    <row r="24" spans="2:3" ht="12.75">
      <c r="B24" s="55">
        <v>16</v>
      </c>
      <c r="C24" s="55">
        <v>40</v>
      </c>
    </row>
    <row r="25" spans="2:3" ht="12.75">
      <c r="B25" s="54">
        <v>17</v>
      </c>
      <c r="C25" s="54">
        <v>30</v>
      </c>
    </row>
    <row r="26" spans="2:5" ht="12.75">
      <c r="B26" s="55">
        <v>18</v>
      </c>
      <c r="C26" s="55">
        <v>20</v>
      </c>
      <c r="E26" s="8"/>
    </row>
    <row r="27" spans="2:3" ht="12.75">
      <c r="B27" s="54">
        <v>19</v>
      </c>
      <c r="C27" s="54">
        <v>10</v>
      </c>
    </row>
    <row r="28" spans="2:3" ht="12.75">
      <c r="B28" s="55">
        <v>20</v>
      </c>
      <c r="C28" s="55">
        <v>0</v>
      </c>
    </row>
    <row r="29" spans="2:3" ht="12.75">
      <c r="B29" s="54">
        <v>21</v>
      </c>
      <c r="C29" s="54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MAILLET</dc:creator>
  <cp:keywords/>
  <dc:description/>
  <cp:lastModifiedBy>mduarte</cp:lastModifiedBy>
  <cp:lastPrinted>2006-09-03T15:40:55Z</cp:lastPrinted>
  <dcterms:created xsi:type="dcterms:W3CDTF">2001-04-14T09:25:38Z</dcterms:created>
  <dcterms:modified xsi:type="dcterms:W3CDTF">2007-02-01T21:42:00Z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